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0" i="5" l="1"/>
  <c r="Q10" i="5"/>
  <c r="N10" i="5"/>
  <c r="K10" i="5"/>
  <c r="H10" i="5"/>
  <c r="S9" i="5"/>
  <c r="Q9" i="5"/>
  <c r="N9" i="5"/>
  <c r="K9" i="5"/>
  <c r="H9" i="5"/>
  <c r="S8" i="5"/>
  <c r="Q8" i="5"/>
  <c r="N8" i="5"/>
  <c r="K8" i="5"/>
  <c r="H8" i="5"/>
  <c r="S7" i="5"/>
  <c r="Q7" i="5"/>
  <c r="N7" i="5"/>
  <c r="K7" i="5"/>
  <c r="H7" i="5"/>
  <c r="S6" i="5"/>
  <c r="Q6" i="5"/>
  <c r="N6" i="5"/>
  <c r="K6" i="5"/>
  <c r="H6" i="5"/>
  <c r="S5" i="5"/>
  <c r="Q5" i="5"/>
  <c r="N5" i="5"/>
  <c r="K5" i="5"/>
  <c r="H5" i="5"/>
  <c r="S4" i="5"/>
  <c r="Q4" i="5"/>
  <c r="N4" i="5"/>
  <c r="K4" i="5"/>
  <c r="H4" i="5"/>
  <c r="S25" i="5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S17" i="5"/>
  <c r="S30" i="5" s="1"/>
  <c r="R17" i="5"/>
  <c r="R30" i="5" s="1"/>
  <c r="P17" i="5"/>
  <c r="P30" i="5" s="1"/>
  <c r="O17" i="5"/>
  <c r="O30" i="5" s="1"/>
  <c r="M17" i="5"/>
  <c r="M30" i="5" s="1"/>
  <c r="L17" i="5"/>
  <c r="L30" i="5" s="1"/>
  <c r="J17" i="5"/>
  <c r="J30" i="5" s="1"/>
  <c r="I17" i="5"/>
  <c r="I30" i="5" s="1"/>
  <c r="G17" i="5"/>
  <c r="G30" i="5" s="1"/>
  <c r="F17" i="5"/>
  <c r="F30" i="5" s="1"/>
  <c r="E17" i="5"/>
  <c r="E30" i="5" s="1"/>
  <c r="H17" i="5" l="1"/>
  <c r="H30" i="5" s="1"/>
  <c r="N17" i="5"/>
  <c r="N30" i="5" s="1"/>
  <c r="T30" i="5"/>
  <c r="K17" i="5"/>
  <c r="K30" i="5" s="1"/>
  <c r="Q17" i="5"/>
  <c r="Q30" i="5" s="1"/>
  <c r="K25" i="5"/>
  <c r="K31" i="5" s="1"/>
  <c r="Q25" i="5"/>
  <c r="Q31" i="5" s="1"/>
  <c r="H25" i="5"/>
  <c r="H31" i="5" s="1"/>
  <c r="N25" i="5"/>
  <c r="N31" i="5" s="1"/>
  <c r="T25" i="5"/>
  <c r="T31" i="5" s="1"/>
  <c r="K50" i="1"/>
  <c r="J50" i="1"/>
  <c r="I50" i="1"/>
  <c r="H50" i="1"/>
  <c r="K49" i="1"/>
  <c r="J49" i="1"/>
  <c r="I49" i="1"/>
  <c r="H49" i="1"/>
  <c r="K48" i="1"/>
  <c r="J48" i="1"/>
  <c r="I48" i="1"/>
  <c r="H48" i="1"/>
  <c r="K44" i="1"/>
  <c r="J44" i="1"/>
  <c r="I44" i="1"/>
  <c r="H44" i="1"/>
  <c r="K40" i="1"/>
  <c r="J40" i="1"/>
  <c r="I40" i="1"/>
  <c r="H40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2" i="4" l="1"/>
  <c r="N12" i="4"/>
  <c r="M12" i="4"/>
  <c r="L12" i="4"/>
  <c r="K12" i="4"/>
  <c r="AS9" i="4"/>
  <c r="AR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G9" i="4"/>
  <c r="G13" i="4" s="1"/>
  <c r="G15" i="4" s="1"/>
  <c r="F9" i="4"/>
  <c r="F13" i="4" s="1"/>
  <c r="E9" i="4"/>
  <c r="E13" i="4" s="1"/>
  <c r="E15" i="4" s="1"/>
  <c r="N13" i="4" l="1"/>
  <c r="J9" i="4"/>
  <c r="O13" i="4"/>
  <c r="K15" i="4"/>
  <c r="L13" i="4"/>
  <c r="H13" i="4"/>
  <c r="M13" i="4" s="1"/>
  <c r="F14" i="4"/>
  <c r="H14" i="4"/>
  <c r="F15" i="4"/>
  <c r="L15" i="4" s="1"/>
  <c r="J15" i="4"/>
  <c r="J14" i="4"/>
  <c r="L14" i="4"/>
  <c r="M14" i="4"/>
  <c r="AF9" i="4"/>
  <c r="H15" i="4" l="1"/>
  <c r="M15" i="4" s="1"/>
  <c r="N14" i="4"/>
  <c r="N15" i="4" l="1"/>
</calcChain>
</file>

<file path=xl/sharedStrings.xml><?xml version="1.0" encoding="utf-8"?>
<sst xmlns="http://schemas.openxmlformats.org/spreadsheetml/2006/main" count="686" uniqueCount="300">
  <si>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</si>
  <si>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</si>
  <si>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</si>
  <si>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</si>
  <si>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</si>
  <si>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</si>
  <si>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</si>
  <si>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</si>
  <si>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</si>
  <si>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</si>
  <si>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</si>
  <si>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</si>
  <si>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</si>
  <si>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</si>
  <si>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</si>
  <si>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</si>
  <si>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</si>
  <si>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</si>
  <si>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</si>
  <si>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</si>
  <si>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</si>
  <si>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</si>
  <si>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</si>
  <si>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</si>
  <si>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</si>
  <si>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</si>
  <si>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</si>
  <si>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</si>
  <si>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</si>
  <si>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</si>
  <si>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</si>
  <si>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</si>
  <si>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</si>
  <si>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Koivula</t>
  </si>
  <si>
    <t>4.</t>
  </si>
  <si>
    <t>AA</t>
  </si>
  <si>
    <t>6.</t>
  </si>
  <si>
    <t>11.</t>
  </si>
  <si>
    <t>10.</t>
  </si>
  <si>
    <t>9.</t>
  </si>
  <si>
    <t>2.</t>
  </si>
  <si>
    <t>ykköspesis</t>
  </si>
  <si>
    <t xml:space="preserve"> </t>
  </si>
  <si>
    <t>12.</t>
  </si>
  <si>
    <t>SMJ</t>
  </si>
  <si>
    <t>11.07. 1993  SoJy - AA  6-5</t>
  </si>
  <si>
    <t xml:space="preserve">  18 v   1 kk 20 pv</t>
  </si>
  <si>
    <t>08.05. 1994  KaMa - AA  0-2  (3-5, 1-7)</t>
  </si>
  <si>
    <t>8.  ottelu</t>
  </si>
  <si>
    <t xml:space="preserve">  18 v 11 kk 17 pv</t>
  </si>
  <si>
    <t>30.07. 1995  Tahko - AA  0-2  (4-5, 1-2)</t>
  </si>
  <si>
    <t>75.  ottelu</t>
  </si>
  <si>
    <t xml:space="preserve">  20 v   2 kk   9 pv</t>
  </si>
  <si>
    <t>suomensarja</t>
  </si>
  <si>
    <t>SMJ  2</t>
  </si>
  <si>
    <t>Seurat</t>
  </si>
  <si>
    <t>AA = Alajärven Ankkurit  (1944)</t>
  </si>
  <si>
    <t>SMJ = Seinäjoen Maila-Jussit  (1932)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</si>
  <si>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</si>
  <si>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</si>
  <si>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</si>
  <si>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</si>
  <si>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</si>
  <si>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</si>
  <si>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</si>
  <si>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</si>
  <si>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</si>
  <si>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</si>
  <si>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</si>
  <si>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</si>
  <si>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</si>
  <si>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</si>
  <si>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</si>
  <si>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</si>
  <si>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</si>
  <si>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</si>
  <si>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</si>
  <si>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>07.07. 1992  Hämeenlinna</t>
  </si>
  <si>
    <t xml:space="preserve">  8-6</t>
  </si>
  <si>
    <t>Ilkka Musto</t>
  </si>
  <si>
    <t>I p</t>
  </si>
  <si>
    <t>06.07. 1991  Siilinjärvi</t>
  </si>
  <si>
    <t xml:space="preserve"> 11-3</t>
  </si>
  <si>
    <t>Seppo Soini</t>
  </si>
  <si>
    <t>C - POJAT</t>
  </si>
  <si>
    <t>31.07. 1990  Raahe</t>
  </si>
  <si>
    <t xml:space="preserve">  24-16</t>
  </si>
  <si>
    <t>Kari Kiiskilä</t>
  </si>
  <si>
    <t>674</t>
  </si>
  <si>
    <t>B - POJAT</t>
  </si>
  <si>
    <t>II p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</si>
  <si>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</si>
  <si>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</si>
  <si>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</si>
  <si>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</si>
  <si>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</si>
  <si>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</si>
  <si>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</si>
  <si>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</si>
  <si>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</si>
  <si>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</si>
  <si>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</si>
  <si>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</si>
  <si>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</si>
  <si>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</si>
  <si>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3-1  LP</t>
  </si>
  <si>
    <t>0-2  Lippo</t>
  </si>
  <si>
    <t>0-2  SoJy</t>
  </si>
  <si>
    <t>0-3  SMJ</t>
  </si>
  <si>
    <t>1/2</t>
  </si>
  <si>
    <t>0/1</t>
  </si>
  <si>
    <t>21.5.1975   Lappajärvi</t>
  </si>
  <si>
    <t>1v</t>
  </si>
  <si>
    <t>5/9</t>
  </si>
  <si>
    <t>2/2</t>
  </si>
  <si>
    <t>2/4</t>
  </si>
  <si>
    <t>25.</t>
  </si>
  <si>
    <t>22.</t>
  </si>
  <si>
    <t>23.</t>
  </si>
  <si>
    <t>27.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</si>
  <si>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</si>
  <si>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</si>
  <si>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</si>
  <si>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</si>
  <si>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</si>
  <si>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</si>
  <si>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</si>
  <si>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</si>
  <si>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</si>
  <si>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</si>
  <si>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LaVe = Lappajärven Veikot  (1911),  kasvattajaseura</t>
  </si>
  <si>
    <t>1.</t>
  </si>
  <si>
    <t>3.</t>
  </si>
  <si>
    <t>AA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</si>
  <si>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</si>
  <si>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</si>
  <si>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</si>
  <si>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</si>
  <si>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</si>
  <si>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</si>
  <si>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</si>
  <si>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</si>
  <si>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</si>
  <si>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</si>
  <si>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</si>
  <si>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</si>
  <si>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</si>
  <si>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</si>
  <si>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</si>
  <si>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</si>
  <si>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</si>
  <si>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</si>
  <si>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</si>
  <si>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1945 - 2006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</si>
  <si>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</si>
  <si>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</si>
  <si>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</si>
  <si>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</si>
  <si>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</si>
  <si>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</si>
  <si>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</si>
  <si>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</si>
  <si>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</si>
  <si>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</si>
  <si>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</si>
  <si>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</si>
  <si>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</si>
  <si>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</si>
  <si>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</si>
  <si>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184.   19.07. 2001  KiPa - AA  2-0</t>
  </si>
  <si>
    <t>26 v   1 kk   5 pv</t>
  </si>
  <si>
    <t>608.</t>
  </si>
  <si>
    <t>389.</t>
  </si>
  <si>
    <t>312.</t>
  </si>
  <si>
    <t>247.</t>
  </si>
  <si>
    <t>201.</t>
  </si>
  <si>
    <t>171.</t>
  </si>
  <si>
    <t>160.</t>
  </si>
  <si>
    <t>151.</t>
  </si>
  <si>
    <t>157.</t>
  </si>
  <si>
    <t>161.</t>
  </si>
  <si>
    <t>176.</t>
  </si>
  <si>
    <t>626.</t>
  </si>
  <si>
    <t>507.</t>
  </si>
  <si>
    <t>349.</t>
  </si>
  <si>
    <t>268.</t>
  </si>
  <si>
    <t>198.</t>
  </si>
  <si>
    <t>175.</t>
  </si>
  <si>
    <t>181.</t>
  </si>
  <si>
    <t>124.</t>
  </si>
  <si>
    <t>127.</t>
  </si>
  <si>
    <t>130.</t>
  </si>
  <si>
    <t>132.</t>
  </si>
  <si>
    <t>134.</t>
  </si>
  <si>
    <t>845.</t>
  </si>
  <si>
    <t>649.</t>
  </si>
  <si>
    <t>586.</t>
  </si>
  <si>
    <t>512.</t>
  </si>
  <si>
    <t>443.</t>
  </si>
  <si>
    <t>421.</t>
  </si>
  <si>
    <t>430.</t>
  </si>
  <si>
    <t>386.</t>
  </si>
  <si>
    <t>395.</t>
  </si>
  <si>
    <t>408.</t>
  </si>
  <si>
    <t>414.</t>
  </si>
  <si>
    <t>422.</t>
  </si>
  <si>
    <t>747.</t>
  </si>
  <si>
    <t>593.</t>
  </si>
  <si>
    <t>455.</t>
  </si>
  <si>
    <t>368.</t>
  </si>
  <si>
    <t>303.</t>
  </si>
  <si>
    <t>278.</t>
  </si>
  <si>
    <t>291.</t>
  </si>
  <si>
    <t>232.</t>
  </si>
  <si>
    <t>239.</t>
  </si>
  <si>
    <t>241.</t>
  </si>
  <si>
    <t>245.</t>
  </si>
  <si>
    <t>1223.</t>
  </si>
  <si>
    <t>739.</t>
  </si>
  <si>
    <t>565.</t>
  </si>
  <si>
    <t>420.</t>
  </si>
  <si>
    <t>346.</t>
  </si>
  <si>
    <t>269.</t>
  </si>
  <si>
    <t>205.</t>
  </si>
  <si>
    <t>212.</t>
  </si>
  <si>
    <t>165.</t>
  </si>
  <si>
    <t>172.</t>
  </si>
  <si>
    <t>179.</t>
  </si>
  <si>
    <t>189.</t>
  </si>
  <si>
    <t>195.</t>
  </si>
  <si>
    <t>204.</t>
  </si>
  <si>
    <t>224.</t>
  </si>
  <si>
    <t>236.</t>
  </si>
  <si>
    <t>246.</t>
  </si>
  <si>
    <t>262.</t>
  </si>
  <si>
    <t>286.</t>
  </si>
  <si>
    <t>296.</t>
  </si>
  <si>
    <t>309.</t>
  </si>
  <si>
    <t>323.</t>
  </si>
  <si>
    <t>330.</t>
  </si>
  <si>
    <t>214.</t>
  </si>
  <si>
    <t>234.</t>
  </si>
  <si>
    <t>248.</t>
  </si>
  <si>
    <t>277.</t>
  </si>
  <si>
    <t>297.</t>
  </si>
  <si>
    <t>311.</t>
  </si>
  <si>
    <t>335.</t>
  </si>
  <si>
    <t>352.</t>
  </si>
  <si>
    <t>363.</t>
  </si>
  <si>
    <t>379.</t>
  </si>
  <si>
    <t>210.</t>
  </si>
  <si>
    <t>243.</t>
  </si>
  <si>
    <t>263.</t>
  </si>
  <si>
    <t>274.</t>
  </si>
  <si>
    <t>295.</t>
  </si>
  <si>
    <t>356.</t>
  </si>
  <si>
    <t>216.</t>
  </si>
  <si>
    <t>231.</t>
  </si>
  <si>
    <t>253.</t>
  </si>
  <si>
    <t>275.</t>
  </si>
  <si>
    <t>287.</t>
  </si>
  <si>
    <t>331.</t>
  </si>
  <si>
    <t>340.</t>
  </si>
  <si>
    <t>351.</t>
  </si>
  <si>
    <t>367.</t>
  </si>
  <si>
    <t>380.</t>
  </si>
  <si>
    <t>392.</t>
  </si>
  <si>
    <t>192.</t>
  </si>
  <si>
    <t>196.</t>
  </si>
  <si>
    <t>240.</t>
  </si>
  <si>
    <t>250.</t>
  </si>
  <si>
    <t>270.</t>
  </si>
  <si>
    <t>301.</t>
  </si>
  <si>
    <t>324.</t>
  </si>
  <si>
    <t>345.</t>
  </si>
  <si>
    <t>355.</t>
  </si>
  <si>
    <t>ENSIMMÄISET RUNKOSARJASSA</t>
  </si>
  <si>
    <t>ENSIMMÄISET PUDOTUSPELEISSÄ</t>
  </si>
  <si>
    <t>YLEISÖ</t>
  </si>
  <si>
    <t xml:space="preserve">  1.   25.08. 1993  AA - LP  6-7</t>
  </si>
  <si>
    <t xml:space="preserve">  4.   03.09. 1994  Lippo - AA  2-0</t>
  </si>
  <si>
    <t xml:space="preserve">  5.   11.09. 1994  AA - SoJy  0-2</t>
  </si>
  <si>
    <t>18 v   3 kk   4 pv</t>
  </si>
  <si>
    <t>19 v   3 kk 21 pv</t>
  </si>
  <si>
    <t>19 v   3 kk 13 pv</t>
  </si>
  <si>
    <t xml:space="preserve"> KUNNARIT YHDESSÄ OTTELUSSA</t>
  </si>
  <si>
    <t>Tahko - AA  0-2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</si>
  <si>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</si>
  <si>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</si>
  <si>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</si>
  <si>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</si>
  <si>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</si>
  <si>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</si>
  <si>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</si>
  <si>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</si>
  <si>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24.</t>
  </si>
  <si>
    <t>19.</t>
  </si>
  <si>
    <t>17.</t>
  </si>
  <si>
    <t>13.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</si>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</sst>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quotePrefix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7" borderId="1" xfId="0" quotePrefix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8" fillId="2" borderId="0" xfId="0" applyFont="1" applyFill="1"/>
    <xf numFmtId="0" fontId="6" fillId="0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165" fontId="4" fillId="8" borderId="12" xfId="1" applyNumberFormat="1" applyFont="1" applyFill="1" applyBorder="1" applyAlignment="1"/>
    <xf numFmtId="0" fontId="4" fillId="8" borderId="14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10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14" fontId="4" fillId="4" borderId="11" xfId="0" applyNumberFormat="1" applyFont="1" applyFill="1" applyBorder="1"/>
    <xf numFmtId="0" fontId="4" fillId="4" borderId="11" xfId="0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9" xfId="1" applyNumberFormat="1" applyFont="1" applyFill="1" applyBorder="1" applyAlignment="1">
      <alignment horizontal="center"/>
    </xf>
    <xf numFmtId="9" fontId="4" fillId="4" borderId="9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8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9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3" customWidth="1"/>
    <col min="3" max="3" width="5.42578125" style="72" customWidth="1"/>
    <col min="4" max="4" width="9" style="73" customWidth="1"/>
    <col min="5" max="13" width="5.7109375" style="72" customWidth="1"/>
    <col min="14" max="14" width="8.85546875" style="7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2" customWidth="1"/>
    <col min="26" max="26" width="8.7109375" style="72" customWidth="1"/>
    <col min="27" max="27" width="0.7109375" style="29" customWidth="1"/>
    <col min="28" max="31" width="6.7109375" style="72" customWidth="1"/>
    <col min="32" max="32" width="0.7109375" style="29" customWidth="1"/>
    <col min="33" max="33" width="14" style="72" customWidth="1"/>
    <col min="34" max="36" width="13.7109375" style="72" customWidth="1"/>
    <col min="37" max="37" width="0.7109375" style="72" customWidth="1"/>
    <col min="38" max="38" width="6.42578125" style="72" customWidth="1"/>
    <col min="39" max="39" width="6.28515625" style="72" customWidth="1"/>
    <col min="40" max="43" width="5.7109375" style="72" customWidth="1"/>
    <col min="44" max="16384" width="9.140625" style="4"/>
  </cols>
  <sheetData>
    <row r="1" spans="1:55" ht="16.5" customHeight="1" x14ac:dyDescent="0.25">
      <c r="A1" s="109"/>
      <c r="B1" s="6" t="s">
        <v>33</v>
      </c>
      <c r="C1" s="7"/>
      <c r="D1" s="8"/>
      <c r="E1" s="9" t="s">
        <v>111</v>
      </c>
      <c r="F1" s="10"/>
      <c r="G1" s="10"/>
      <c r="H1" s="10"/>
      <c r="I1" s="10"/>
      <c r="J1" s="10"/>
      <c r="K1" s="10"/>
      <c r="L1" s="10"/>
      <c r="M1" s="10"/>
      <c r="N1" s="110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4" t="s">
        <v>120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121</v>
      </c>
      <c r="AC2" s="22"/>
      <c r="AD2" s="16"/>
      <c r="AE2" s="23"/>
      <c r="AF2" s="21"/>
      <c r="AG2" s="24" t="s">
        <v>92</v>
      </c>
      <c r="AH2" s="16"/>
      <c r="AI2" s="16"/>
      <c r="AJ2" s="17"/>
      <c r="AK2" s="21"/>
      <c r="AL2" s="24" t="s">
        <v>93</v>
      </c>
      <c r="AM2" s="22"/>
      <c r="AN2" s="22"/>
      <c r="AO2" s="111" t="s">
        <v>94</v>
      </c>
      <c r="AP2" s="16"/>
      <c r="AQ2" s="17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95</v>
      </c>
      <c r="AE3" s="20" t="s">
        <v>17</v>
      </c>
      <c r="AF3" s="25"/>
      <c r="AG3" s="20" t="s">
        <v>96</v>
      </c>
      <c r="AH3" s="20" t="s">
        <v>97</v>
      </c>
      <c r="AI3" s="17" t="s">
        <v>98</v>
      </c>
      <c r="AJ3" s="20" t="s">
        <v>99</v>
      </c>
      <c r="AK3" s="25"/>
      <c r="AL3" s="20" t="s">
        <v>23</v>
      </c>
      <c r="AM3" s="20" t="s">
        <v>24</v>
      </c>
      <c r="AN3" s="17" t="s">
        <v>100</v>
      </c>
      <c r="AO3" s="17" t="s">
        <v>30</v>
      </c>
      <c r="AP3" s="19" t="s">
        <v>31</v>
      </c>
      <c r="AQ3" s="20" t="s">
        <v>32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5" customFormat="1" ht="15" customHeight="1" x14ac:dyDescent="0.2">
      <c r="A4" s="3"/>
      <c r="B4" s="43">
        <v>1993</v>
      </c>
      <c r="C4" s="160" t="s">
        <v>132</v>
      </c>
      <c r="D4" s="44" t="s">
        <v>133</v>
      </c>
      <c r="E4" s="43"/>
      <c r="F4" s="45" t="s">
        <v>53</v>
      </c>
      <c r="G4" s="43"/>
      <c r="H4" s="43"/>
      <c r="I4" s="43"/>
      <c r="J4" s="43"/>
      <c r="K4" s="43"/>
      <c r="L4" s="43"/>
      <c r="M4" s="43"/>
      <c r="N4" s="46"/>
      <c r="O4" s="25"/>
      <c r="P4" s="20"/>
      <c r="Q4" s="20"/>
      <c r="R4" s="20"/>
      <c r="S4" s="20"/>
      <c r="T4" s="25"/>
      <c r="U4" s="26"/>
      <c r="V4" s="26"/>
      <c r="W4" s="30"/>
      <c r="X4" s="26"/>
      <c r="Y4" s="26"/>
      <c r="Z4" s="35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30"/>
      <c r="AP4" s="31"/>
      <c r="AQ4" s="26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5" customFormat="1" ht="15" customHeight="1" x14ac:dyDescent="0.2">
      <c r="A5" s="3"/>
      <c r="B5" s="32">
        <v>1993</v>
      </c>
      <c r="C5" s="32" t="s">
        <v>34</v>
      </c>
      <c r="D5" s="33" t="s">
        <v>35</v>
      </c>
      <c r="E5" s="32">
        <v>7</v>
      </c>
      <c r="F5" s="26">
        <v>0</v>
      </c>
      <c r="G5" s="26">
        <v>0</v>
      </c>
      <c r="H5" s="26">
        <v>0</v>
      </c>
      <c r="I5" s="26">
        <v>6</v>
      </c>
      <c r="J5" s="26">
        <v>3</v>
      </c>
      <c r="K5" s="26">
        <v>0</v>
      </c>
      <c r="L5" s="32">
        <v>3</v>
      </c>
      <c r="M5" s="32">
        <v>0</v>
      </c>
      <c r="N5" s="28">
        <v>0.35299999999999998</v>
      </c>
      <c r="O5" s="25"/>
      <c r="P5" s="20"/>
      <c r="Q5" s="20"/>
      <c r="R5" s="20"/>
      <c r="S5" s="20"/>
      <c r="T5" s="25"/>
      <c r="U5" s="26">
        <v>2</v>
      </c>
      <c r="V5" s="26">
        <v>0</v>
      </c>
      <c r="W5" s="30">
        <v>0</v>
      </c>
      <c r="X5" s="26">
        <v>0</v>
      </c>
      <c r="Y5" s="26">
        <v>0</v>
      </c>
      <c r="Z5" s="35">
        <v>0</v>
      </c>
      <c r="AA5" s="25"/>
      <c r="AB5" s="20"/>
      <c r="AC5" s="20"/>
      <c r="AD5" s="20"/>
      <c r="AE5" s="20"/>
      <c r="AF5" s="25"/>
      <c r="AG5" s="6" t="s">
        <v>105</v>
      </c>
      <c r="AH5" s="6"/>
      <c r="AI5" s="6"/>
      <c r="AJ5" s="6"/>
      <c r="AK5" s="25"/>
      <c r="AL5" s="26"/>
      <c r="AM5" s="26"/>
      <c r="AN5" s="26"/>
      <c r="AO5" s="30"/>
      <c r="AP5" s="31"/>
      <c r="AQ5" s="26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5" customFormat="1" ht="15" customHeight="1" x14ac:dyDescent="0.2">
      <c r="A6" s="3"/>
      <c r="B6" s="32">
        <v>1994</v>
      </c>
      <c r="C6" s="32" t="s">
        <v>34</v>
      </c>
      <c r="D6" s="33" t="s">
        <v>35</v>
      </c>
      <c r="E6" s="32">
        <v>34</v>
      </c>
      <c r="F6" s="26">
        <v>0</v>
      </c>
      <c r="G6" s="26">
        <v>24</v>
      </c>
      <c r="H6" s="26">
        <v>12</v>
      </c>
      <c r="I6" s="26">
        <v>101</v>
      </c>
      <c r="J6" s="26">
        <v>26</v>
      </c>
      <c r="K6" s="26">
        <v>22</v>
      </c>
      <c r="L6" s="32">
        <v>29</v>
      </c>
      <c r="M6" s="32">
        <v>24</v>
      </c>
      <c r="N6" s="28">
        <v>0.435</v>
      </c>
      <c r="O6" s="25"/>
      <c r="P6" s="20" t="s">
        <v>116</v>
      </c>
      <c r="Q6" s="20"/>
      <c r="R6" s="20"/>
      <c r="S6" s="20"/>
      <c r="T6" s="25"/>
      <c r="U6" s="26">
        <v>4</v>
      </c>
      <c r="V6" s="26">
        <v>0</v>
      </c>
      <c r="W6" s="30">
        <v>2</v>
      </c>
      <c r="X6" s="26">
        <v>1</v>
      </c>
      <c r="Y6" s="26">
        <v>13</v>
      </c>
      <c r="Z6" s="35">
        <v>0.433</v>
      </c>
      <c r="AA6" s="25"/>
      <c r="AB6" s="20"/>
      <c r="AC6" s="20"/>
      <c r="AD6" s="20"/>
      <c r="AE6" s="20"/>
      <c r="AF6" s="25"/>
      <c r="AG6" s="6"/>
      <c r="AH6" s="6" t="s">
        <v>106</v>
      </c>
      <c r="AI6" s="6" t="s">
        <v>107</v>
      </c>
      <c r="AJ6" s="6"/>
      <c r="AK6" s="25"/>
      <c r="AL6" s="26"/>
      <c r="AM6" s="26"/>
      <c r="AN6" s="26"/>
      <c r="AO6" s="30"/>
      <c r="AP6" s="31"/>
      <c r="AQ6" s="26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5" customFormat="1" ht="15" customHeight="1" x14ac:dyDescent="0.2">
      <c r="A7" s="3"/>
      <c r="B7" s="26">
        <v>1995</v>
      </c>
      <c r="C7" s="26" t="s">
        <v>36</v>
      </c>
      <c r="D7" s="27" t="s">
        <v>35</v>
      </c>
      <c r="E7" s="26">
        <v>28</v>
      </c>
      <c r="F7" s="26">
        <v>2</v>
      </c>
      <c r="G7" s="26">
        <v>14</v>
      </c>
      <c r="H7" s="26">
        <v>14</v>
      </c>
      <c r="I7" s="26">
        <v>87</v>
      </c>
      <c r="J7" s="26">
        <v>25</v>
      </c>
      <c r="K7" s="26">
        <v>21</v>
      </c>
      <c r="L7" s="26">
        <v>25</v>
      </c>
      <c r="M7" s="26">
        <v>16</v>
      </c>
      <c r="N7" s="35">
        <v>0.45077720207253885</v>
      </c>
      <c r="O7" s="25"/>
      <c r="P7" s="20"/>
      <c r="Q7" s="20"/>
      <c r="R7" s="20"/>
      <c r="S7" s="20"/>
      <c r="T7" s="25"/>
      <c r="U7" s="26">
        <v>1</v>
      </c>
      <c r="V7" s="26">
        <v>0</v>
      </c>
      <c r="W7" s="30">
        <v>0</v>
      </c>
      <c r="X7" s="26">
        <v>0</v>
      </c>
      <c r="Y7" s="26">
        <v>0</v>
      </c>
      <c r="Z7" s="35">
        <v>0</v>
      </c>
      <c r="AA7" s="25"/>
      <c r="AB7" s="20"/>
      <c r="AC7" s="20"/>
      <c r="AD7" s="20"/>
      <c r="AE7" s="20"/>
      <c r="AF7" s="25"/>
      <c r="AG7" s="6" t="s">
        <v>108</v>
      </c>
      <c r="AH7" s="6"/>
      <c r="AI7" s="6"/>
      <c r="AJ7" s="6"/>
      <c r="AK7" s="25"/>
      <c r="AL7" s="26"/>
      <c r="AM7" s="26"/>
      <c r="AN7" s="26"/>
      <c r="AO7" s="30"/>
      <c r="AP7" s="31"/>
      <c r="AQ7" s="26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5" customFormat="1" ht="15" customHeight="1" x14ac:dyDescent="0.2">
      <c r="A8" s="3"/>
      <c r="B8" s="26">
        <v>1996</v>
      </c>
      <c r="C8" s="26" t="s">
        <v>37</v>
      </c>
      <c r="D8" s="27" t="s">
        <v>35</v>
      </c>
      <c r="E8" s="26">
        <v>29</v>
      </c>
      <c r="F8" s="26">
        <v>0</v>
      </c>
      <c r="G8" s="26">
        <v>27</v>
      </c>
      <c r="H8" s="26">
        <v>8</v>
      </c>
      <c r="I8" s="26">
        <v>111</v>
      </c>
      <c r="J8" s="26">
        <v>16</v>
      </c>
      <c r="K8" s="26">
        <v>27</v>
      </c>
      <c r="L8" s="26">
        <v>41</v>
      </c>
      <c r="M8" s="26">
        <v>27</v>
      </c>
      <c r="N8" s="35">
        <v>0.53365384615384615</v>
      </c>
      <c r="O8" s="25"/>
      <c r="P8" s="20" t="s">
        <v>117</v>
      </c>
      <c r="Q8" s="20"/>
      <c r="R8" s="20"/>
      <c r="S8" s="20"/>
      <c r="T8" s="25"/>
      <c r="U8" s="26"/>
      <c r="V8" s="26"/>
      <c r="W8" s="30"/>
      <c r="X8" s="26"/>
      <c r="Y8" s="26"/>
      <c r="Z8" s="35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30"/>
      <c r="AP8" s="31"/>
      <c r="AQ8" s="26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5" customFormat="1" ht="15" customHeight="1" x14ac:dyDescent="0.2">
      <c r="A9" s="3"/>
      <c r="B9" s="26">
        <v>1997</v>
      </c>
      <c r="C9" s="26" t="s">
        <v>37</v>
      </c>
      <c r="D9" s="27" t="s">
        <v>35</v>
      </c>
      <c r="E9" s="26">
        <v>28</v>
      </c>
      <c r="F9" s="26">
        <v>0</v>
      </c>
      <c r="G9" s="26">
        <v>23</v>
      </c>
      <c r="H9" s="26">
        <v>11</v>
      </c>
      <c r="I9" s="26">
        <v>121</v>
      </c>
      <c r="J9" s="26">
        <v>23</v>
      </c>
      <c r="K9" s="26">
        <v>29</v>
      </c>
      <c r="L9" s="26">
        <v>46</v>
      </c>
      <c r="M9" s="26">
        <v>23</v>
      </c>
      <c r="N9" s="28">
        <v>0.54300000000000004</v>
      </c>
      <c r="O9" s="25"/>
      <c r="P9" s="20"/>
      <c r="Q9" s="20"/>
      <c r="R9" s="20"/>
      <c r="S9" s="20"/>
      <c r="T9" s="25"/>
      <c r="U9" s="26"/>
      <c r="V9" s="26"/>
      <c r="W9" s="30"/>
      <c r="X9" s="26"/>
      <c r="Y9" s="26"/>
      <c r="Z9" s="35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30"/>
      <c r="AP9" s="31"/>
      <c r="AQ9" s="26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5" customFormat="1" ht="15" customHeight="1" x14ac:dyDescent="0.2">
      <c r="A10" s="3"/>
      <c r="B10" s="26">
        <v>1998</v>
      </c>
      <c r="C10" s="26" t="s">
        <v>38</v>
      </c>
      <c r="D10" s="27" t="s">
        <v>35</v>
      </c>
      <c r="E10" s="26">
        <v>28</v>
      </c>
      <c r="F10" s="26">
        <v>2</v>
      </c>
      <c r="G10" s="26">
        <v>25</v>
      </c>
      <c r="H10" s="26">
        <v>14</v>
      </c>
      <c r="I10" s="26">
        <v>111</v>
      </c>
      <c r="J10" s="26">
        <v>26</v>
      </c>
      <c r="K10" s="26">
        <v>23</v>
      </c>
      <c r="L10" s="26">
        <v>35</v>
      </c>
      <c r="M10" s="26">
        <v>27</v>
      </c>
      <c r="N10" s="28">
        <v>0.53600000000000003</v>
      </c>
      <c r="O10" s="25"/>
      <c r="P10" s="20" t="s">
        <v>118</v>
      </c>
      <c r="Q10" s="20"/>
      <c r="R10" s="20"/>
      <c r="S10" s="20"/>
      <c r="T10" s="25"/>
      <c r="U10" s="26"/>
      <c r="V10" s="26"/>
      <c r="W10" s="30"/>
      <c r="X10" s="26"/>
      <c r="Y10" s="26"/>
      <c r="Z10" s="35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30"/>
      <c r="AP10" s="31"/>
      <c r="AQ10" s="26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5" customFormat="1" ht="15" customHeight="1" x14ac:dyDescent="0.2">
      <c r="A11" s="3"/>
      <c r="B11" s="26">
        <v>1999</v>
      </c>
      <c r="C11" s="26" t="s">
        <v>39</v>
      </c>
      <c r="D11" s="27" t="s">
        <v>35</v>
      </c>
      <c r="E11" s="26">
        <v>27</v>
      </c>
      <c r="F11" s="26">
        <v>0</v>
      </c>
      <c r="G11" s="26">
        <v>15</v>
      </c>
      <c r="H11" s="26">
        <v>5</v>
      </c>
      <c r="I11" s="26">
        <v>47</v>
      </c>
      <c r="J11" s="26">
        <v>8</v>
      </c>
      <c r="K11" s="26">
        <v>8</v>
      </c>
      <c r="L11" s="26">
        <v>16</v>
      </c>
      <c r="M11" s="26">
        <v>15</v>
      </c>
      <c r="N11" s="28">
        <v>0.35899999999999999</v>
      </c>
      <c r="O11" s="25"/>
      <c r="P11" s="20"/>
      <c r="Q11" s="20"/>
      <c r="R11" s="20"/>
      <c r="S11" s="20"/>
      <c r="T11" s="25"/>
      <c r="U11" s="26"/>
      <c r="V11" s="26"/>
      <c r="W11" s="30"/>
      <c r="X11" s="26"/>
      <c r="Y11" s="26"/>
      <c r="Z11" s="35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30"/>
      <c r="AP11" s="31"/>
      <c r="AQ11" s="26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5" customFormat="1" ht="15" customHeight="1" x14ac:dyDescent="0.2">
      <c r="A12" s="3"/>
      <c r="B12" s="26">
        <v>2000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5"/>
      <c r="P12" s="20"/>
      <c r="Q12" s="20"/>
      <c r="R12" s="20"/>
      <c r="S12" s="20"/>
      <c r="T12" s="25"/>
      <c r="U12" s="26"/>
      <c r="V12" s="26"/>
      <c r="W12" s="30"/>
      <c r="X12" s="26"/>
      <c r="Y12" s="26"/>
      <c r="Z12" s="35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30"/>
      <c r="AP12" s="31"/>
      <c r="AQ12" s="26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5" customFormat="1" ht="15" customHeight="1" x14ac:dyDescent="0.2">
      <c r="A13" s="3"/>
      <c r="B13" s="26">
        <v>2001</v>
      </c>
      <c r="C13" s="26" t="s">
        <v>37</v>
      </c>
      <c r="D13" s="36" t="s">
        <v>35</v>
      </c>
      <c r="E13" s="26">
        <v>26</v>
      </c>
      <c r="F13" s="26">
        <v>2</v>
      </c>
      <c r="G13" s="26">
        <v>32</v>
      </c>
      <c r="H13" s="26">
        <v>10</v>
      </c>
      <c r="I13" s="26">
        <v>110</v>
      </c>
      <c r="J13" s="26">
        <v>6</v>
      </c>
      <c r="K13" s="26">
        <v>25</v>
      </c>
      <c r="L13" s="26">
        <v>45</v>
      </c>
      <c r="M13" s="26">
        <v>34</v>
      </c>
      <c r="N13" s="35">
        <v>0.629</v>
      </c>
      <c r="O13" s="25"/>
      <c r="P13" s="20" t="s">
        <v>119</v>
      </c>
      <c r="Q13" s="20"/>
      <c r="R13" s="20"/>
      <c r="S13" s="20"/>
      <c r="T13" s="25"/>
      <c r="U13" s="26"/>
      <c r="V13" s="26"/>
      <c r="W13" s="30"/>
      <c r="X13" s="26"/>
      <c r="Y13" s="26"/>
      <c r="Z13" s="35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30"/>
      <c r="AP13" s="31"/>
      <c r="AQ13" s="26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5" customFormat="1" ht="15" customHeight="1" x14ac:dyDescent="0.25">
      <c r="A14" s="3"/>
      <c r="B14" s="37">
        <v>2002</v>
      </c>
      <c r="C14" s="38" t="s">
        <v>40</v>
      </c>
      <c r="D14" s="39" t="s">
        <v>35</v>
      </c>
      <c r="E14" s="38"/>
      <c r="F14" s="40" t="s">
        <v>41</v>
      </c>
      <c r="G14" s="75"/>
      <c r="H14" s="74"/>
      <c r="I14" s="38"/>
      <c r="J14" s="38" t="s">
        <v>42</v>
      </c>
      <c r="K14" s="39"/>
      <c r="L14" s="39"/>
      <c r="M14" s="39"/>
      <c r="N14" s="39"/>
      <c r="O14" s="29"/>
      <c r="P14" s="20"/>
      <c r="Q14" s="20"/>
      <c r="R14" s="20"/>
      <c r="S14" s="20"/>
      <c r="T14" s="25"/>
      <c r="U14" s="26"/>
      <c r="V14" s="26"/>
      <c r="W14" s="30"/>
      <c r="X14" s="26"/>
      <c r="Y14" s="26"/>
      <c r="Z14" s="35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30"/>
      <c r="AP14" s="31"/>
      <c r="AQ14" s="26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5" customFormat="1" ht="15" customHeight="1" x14ac:dyDescent="0.25">
      <c r="A15" s="3"/>
      <c r="B15" s="41">
        <v>2003</v>
      </c>
      <c r="C15" s="26"/>
      <c r="D15" s="27"/>
      <c r="E15" s="26"/>
      <c r="F15" s="26"/>
      <c r="G15" s="26"/>
      <c r="H15" s="26"/>
      <c r="I15" s="26"/>
      <c r="J15" s="26"/>
      <c r="K15" s="26"/>
      <c r="L15" s="26"/>
      <c r="M15" s="26"/>
      <c r="N15" s="28"/>
      <c r="O15" s="29"/>
      <c r="P15" s="20"/>
      <c r="Q15" s="20"/>
      <c r="R15" s="20"/>
      <c r="S15" s="20"/>
      <c r="T15" s="25"/>
      <c r="U15" s="26"/>
      <c r="V15" s="26"/>
      <c r="W15" s="30"/>
      <c r="X15" s="26"/>
      <c r="Y15" s="26"/>
      <c r="Z15" s="35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30"/>
      <c r="AP15" s="31"/>
      <c r="AQ15" s="26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5" customFormat="1" ht="15" customHeight="1" x14ac:dyDescent="0.25">
      <c r="A16" s="3"/>
      <c r="B16" s="41">
        <v>2004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8"/>
      <c r="O16" s="29"/>
      <c r="P16" s="20"/>
      <c r="Q16" s="20"/>
      <c r="R16" s="20"/>
      <c r="S16" s="20"/>
      <c r="T16" s="25"/>
      <c r="U16" s="26"/>
      <c r="V16" s="26"/>
      <c r="W16" s="30"/>
      <c r="X16" s="26"/>
      <c r="Y16" s="26"/>
      <c r="Z16" s="35"/>
      <c r="AA16" s="29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26"/>
      <c r="AN16" s="26"/>
      <c r="AO16" s="30"/>
      <c r="AP16" s="31"/>
      <c r="AQ16" s="26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5" customFormat="1" ht="15" customHeight="1" x14ac:dyDescent="0.25">
      <c r="A17" s="3"/>
      <c r="B17" s="42">
        <v>2005</v>
      </c>
      <c r="C17" s="43" t="s">
        <v>40</v>
      </c>
      <c r="D17" s="44" t="s">
        <v>54</v>
      </c>
      <c r="E17" s="43"/>
      <c r="F17" s="45" t="s">
        <v>53</v>
      </c>
      <c r="G17" s="43"/>
      <c r="H17" s="43"/>
      <c r="I17" s="43"/>
      <c r="J17" s="43"/>
      <c r="K17" s="43"/>
      <c r="L17" s="43"/>
      <c r="M17" s="43"/>
      <c r="N17" s="46"/>
      <c r="O17" s="29"/>
      <c r="P17" s="20"/>
      <c r="Q17" s="20"/>
      <c r="R17" s="20"/>
      <c r="S17" s="20"/>
      <c r="T17" s="25"/>
      <c r="U17" s="26"/>
      <c r="V17" s="26"/>
      <c r="W17" s="30"/>
      <c r="X17" s="26"/>
      <c r="Y17" s="26"/>
      <c r="Z17" s="35"/>
      <c r="AA17" s="29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30"/>
      <c r="AP17" s="31"/>
      <c r="AQ17" s="26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5" customFormat="1" ht="15" customHeight="1" x14ac:dyDescent="0.25">
      <c r="A18" s="3"/>
      <c r="B18" s="26">
        <v>2005</v>
      </c>
      <c r="C18" s="26" t="s">
        <v>43</v>
      </c>
      <c r="D18" s="36" t="s">
        <v>44</v>
      </c>
      <c r="E18" s="26">
        <v>1</v>
      </c>
      <c r="F18" s="26">
        <v>0</v>
      </c>
      <c r="G18" s="26">
        <v>1</v>
      </c>
      <c r="H18" s="26">
        <v>0</v>
      </c>
      <c r="I18" s="26">
        <v>3</v>
      </c>
      <c r="J18" s="26">
        <v>0</v>
      </c>
      <c r="K18" s="26">
        <v>0</v>
      </c>
      <c r="L18" s="26">
        <v>2</v>
      </c>
      <c r="M18" s="26">
        <v>1</v>
      </c>
      <c r="N18" s="35">
        <v>0.6</v>
      </c>
      <c r="O18" s="29"/>
      <c r="P18" s="20"/>
      <c r="Q18" s="20"/>
      <c r="R18" s="20"/>
      <c r="S18" s="20"/>
      <c r="T18" s="25"/>
      <c r="U18" s="26"/>
      <c r="V18" s="26"/>
      <c r="W18" s="30"/>
      <c r="X18" s="26"/>
      <c r="Y18" s="26"/>
      <c r="Z18" s="35"/>
      <c r="AA18" s="29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26"/>
      <c r="AM18" s="26"/>
      <c r="AN18" s="6"/>
      <c r="AO18" s="30"/>
      <c r="AP18" s="31"/>
      <c r="AQ18" s="26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5" customFormat="1" ht="15" customHeight="1" x14ac:dyDescent="0.2">
      <c r="A19" s="2"/>
      <c r="B19" s="18" t="s">
        <v>7</v>
      </c>
      <c r="C19" s="19"/>
      <c r="D19" s="17"/>
      <c r="E19" s="20">
        <v>208</v>
      </c>
      <c r="F19" s="20">
        <v>6</v>
      </c>
      <c r="G19" s="20">
        <v>161</v>
      </c>
      <c r="H19" s="20">
        <v>74</v>
      </c>
      <c r="I19" s="20">
        <v>697</v>
      </c>
      <c r="J19" s="20">
        <v>133</v>
      </c>
      <c r="K19" s="20">
        <v>155</v>
      </c>
      <c r="L19" s="20">
        <v>242</v>
      </c>
      <c r="M19" s="20">
        <v>167</v>
      </c>
      <c r="N19" s="47">
        <v>0.501</v>
      </c>
      <c r="O19" s="25"/>
      <c r="P19" s="112" t="s">
        <v>101</v>
      </c>
      <c r="Q19" s="112" t="s">
        <v>101</v>
      </c>
      <c r="R19" s="112" t="s">
        <v>101</v>
      </c>
      <c r="S19" s="112" t="s">
        <v>101</v>
      </c>
      <c r="T19" s="25"/>
      <c r="U19" s="20">
        <v>7</v>
      </c>
      <c r="V19" s="20">
        <v>0</v>
      </c>
      <c r="W19" s="20">
        <v>2</v>
      </c>
      <c r="X19" s="20">
        <v>1</v>
      </c>
      <c r="Y19" s="20">
        <v>13</v>
      </c>
      <c r="Z19" s="47">
        <v>0.36099999999999999</v>
      </c>
      <c r="AA19" s="25"/>
      <c r="AB19" s="112" t="s">
        <v>101</v>
      </c>
      <c r="AC19" s="112" t="s">
        <v>101</v>
      </c>
      <c r="AD19" s="112" t="s">
        <v>101</v>
      </c>
      <c r="AE19" s="112" t="s">
        <v>101</v>
      </c>
      <c r="AF19" s="25"/>
      <c r="AG19" s="112" t="s">
        <v>109</v>
      </c>
      <c r="AH19" s="112" t="s">
        <v>110</v>
      </c>
      <c r="AI19" s="112" t="s">
        <v>110</v>
      </c>
      <c r="AJ19" s="112" t="s">
        <v>102</v>
      </c>
      <c r="AK19" s="25"/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5" customFormat="1" ht="15" customHeight="1" x14ac:dyDescent="0.2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13"/>
      <c r="O20" s="25"/>
      <c r="P20" s="24"/>
      <c r="Q20" s="22"/>
      <c r="R20" s="114"/>
      <c r="S20" s="115"/>
      <c r="T20" s="25"/>
      <c r="U20" s="19"/>
      <c r="V20" s="16"/>
      <c r="W20" s="16"/>
      <c r="X20" s="16"/>
      <c r="Y20" s="16"/>
      <c r="Z20" s="17"/>
      <c r="AA20" s="25"/>
      <c r="AB20" s="24"/>
      <c r="AC20" s="22"/>
      <c r="AD20" s="114"/>
      <c r="AE20" s="115"/>
      <c r="AF20" s="25"/>
      <c r="AG20" s="116">
        <v>0.5</v>
      </c>
      <c r="AH20" s="117">
        <v>0</v>
      </c>
      <c r="AI20" s="117">
        <v>0</v>
      </c>
      <c r="AJ20" s="118">
        <v>0</v>
      </c>
      <c r="AK20" s="25"/>
      <c r="AL20" s="19"/>
      <c r="AM20" s="16"/>
      <c r="AN20" s="16"/>
      <c r="AO20" s="16"/>
      <c r="AP20" s="16"/>
      <c r="AQ20" s="17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">
      <c r="A21" s="3"/>
      <c r="B21" s="36" t="s">
        <v>2</v>
      </c>
      <c r="C21" s="31"/>
      <c r="D21" s="48">
        <v>486.99999999999994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5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5" customFormat="1" ht="15" customHeight="1" x14ac:dyDescent="0.25">
      <c r="A22" s="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29"/>
      <c r="P22" s="49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5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5">
      <c r="A23" s="3"/>
      <c r="B23" s="24" t="s">
        <v>25</v>
      </c>
      <c r="C23" s="53"/>
      <c r="D23" s="53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49"/>
      <c r="K23" s="20" t="s">
        <v>27</v>
      </c>
      <c r="L23" s="20" t="s">
        <v>28</v>
      </c>
      <c r="M23" s="20" t="s">
        <v>29</v>
      </c>
      <c r="N23" s="20" t="s">
        <v>22</v>
      </c>
      <c r="O23" s="25"/>
      <c r="P23" s="54" t="s">
        <v>276</v>
      </c>
      <c r="Q23" s="54"/>
      <c r="R23" s="14"/>
      <c r="S23" s="14"/>
      <c r="T23" s="55"/>
      <c r="U23" s="55"/>
      <c r="V23" s="55"/>
      <c r="W23" s="55"/>
      <c r="X23" s="55"/>
      <c r="Y23" s="14"/>
      <c r="Z23" s="14"/>
      <c r="AA23" s="14"/>
      <c r="AB23" s="14"/>
      <c r="AC23" s="14"/>
      <c r="AD23" s="14"/>
      <c r="AE23" s="56"/>
      <c r="AF23" s="25"/>
      <c r="AG23" s="54" t="s">
        <v>277</v>
      </c>
      <c r="AH23" s="14"/>
      <c r="AI23" s="14"/>
      <c r="AJ23" s="14"/>
      <c r="AK23" s="14"/>
      <c r="AL23" s="13" t="s">
        <v>278</v>
      </c>
      <c r="AM23" s="14"/>
      <c r="AN23" s="14"/>
      <c r="AO23" s="14"/>
      <c r="AP23" s="14"/>
      <c r="AQ23" s="56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3"/>
      <c r="B24" s="54" t="s">
        <v>13</v>
      </c>
      <c r="C24" s="14"/>
      <c r="D24" s="56"/>
      <c r="E24" s="26">
        <v>208</v>
      </c>
      <c r="F24" s="26">
        <v>6</v>
      </c>
      <c r="G24" s="26">
        <v>161</v>
      </c>
      <c r="H24" s="26">
        <v>74</v>
      </c>
      <c r="I24" s="26">
        <v>697</v>
      </c>
      <c r="J24" s="49"/>
      <c r="K24" s="57">
        <v>0.80288461538461542</v>
      </c>
      <c r="L24" s="57">
        <v>0.35576923076923078</v>
      </c>
      <c r="M24" s="57">
        <v>3.3509615384615383</v>
      </c>
      <c r="N24" s="28">
        <v>0.501</v>
      </c>
      <c r="P24" s="150" t="s">
        <v>9</v>
      </c>
      <c r="Q24" s="167"/>
      <c r="R24" s="151" t="s">
        <v>45</v>
      </c>
      <c r="S24" s="168"/>
      <c r="T24" s="168"/>
      <c r="U24" s="168"/>
      <c r="V24" s="168"/>
      <c r="W24" s="168"/>
      <c r="X24" s="168"/>
      <c r="Y24" s="169"/>
      <c r="Z24" s="169" t="s">
        <v>11</v>
      </c>
      <c r="AA24" s="151"/>
      <c r="AB24" s="151"/>
      <c r="AC24" s="170" t="s">
        <v>46</v>
      </c>
      <c r="AD24" s="171"/>
      <c r="AE24" s="172"/>
      <c r="AF24" s="25"/>
      <c r="AG24" s="150" t="s">
        <v>9</v>
      </c>
      <c r="AH24" s="220" t="s">
        <v>279</v>
      </c>
      <c r="AI24" s="168"/>
      <c r="AJ24" s="193"/>
      <c r="AK24" s="193"/>
      <c r="AL24" s="193">
        <v>1112</v>
      </c>
      <c r="AM24" s="221"/>
      <c r="AN24" s="177" t="s">
        <v>282</v>
      </c>
      <c r="AO24" s="221"/>
      <c r="AP24" s="221"/>
      <c r="AQ24" s="170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3"/>
      <c r="B25" s="58" t="s">
        <v>15</v>
      </c>
      <c r="C25" s="59"/>
      <c r="D25" s="60"/>
      <c r="E25" s="26">
        <v>7</v>
      </c>
      <c r="F25" s="26">
        <v>0</v>
      </c>
      <c r="G25" s="26">
        <v>2</v>
      </c>
      <c r="H25" s="26">
        <v>1</v>
      </c>
      <c r="I25" s="26">
        <v>13</v>
      </c>
      <c r="J25" s="49"/>
      <c r="K25" s="57">
        <v>0.2857142857142857</v>
      </c>
      <c r="L25" s="57">
        <v>0.14285714285714285</v>
      </c>
      <c r="M25" s="57">
        <v>1.8571428571428572</v>
      </c>
      <c r="N25" s="28">
        <v>0.36099999999999999</v>
      </c>
      <c r="P25" s="173" t="s">
        <v>103</v>
      </c>
      <c r="Q25" s="174"/>
      <c r="R25" s="168" t="s">
        <v>47</v>
      </c>
      <c r="S25" s="168"/>
      <c r="T25" s="168"/>
      <c r="U25" s="168"/>
      <c r="V25" s="168"/>
      <c r="W25" s="168"/>
      <c r="X25" s="168"/>
      <c r="Y25" s="175"/>
      <c r="Z25" s="175" t="s">
        <v>48</v>
      </c>
      <c r="AA25" s="168"/>
      <c r="AB25" s="168"/>
      <c r="AC25" s="176" t="s">
        <v>49</v>
      </c>
      <c r="AD25" s="177"/>
      <c r="AE25" s="172"/>
      <c r="AF25" s="25"/>
      <c r="AG25" s="173" t="s">
        <v>103</v>
      </c>
      <c r="AH25" s="220" t="s">
        <v>281</v>
      </c>
      <c r="AI25" s="168"/>
      <c r="AJ25" s="193"/>
      <c r="AK25" s="193"/>
      <c r="AL25" s="193">
        <v>1485</v>
      </c>
      <c r="AM25" s="193"/>
      <c r="AN25" s="177" t="s">
        <v>283</v>
      </c>
      <c r="AO25" s="193"/>
      <c r="AP25" s="193"/>
      <c r="AQ25" s="176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">
      <c r="A26" s="3"/>
      <c r="B26" s="61" t="s">
        <v>16</v>
      </c>
      <c r="C26" s="62"/>
      <c r="D26" s="63"/>
      <c r="E26" s="34">
        <v>24</v>
      </c>
      <c r="F26" s="34">
        <v>1</v>
      </c>
      <c r="G26" s="34">
        <v>25</v>
      </c>
      <c r="H26" s="34">
        <v>9</v>
      </c>
      <c r="I26" s="34">
        <v>79</v>
      </c>
      <c r="J26" s="49"/>
      <c r="K26" s="64">
        <v>1.08</v>
      </c>
      <c r="L26" s="64">
        <v>0.38</v>
      </c>
      <c r="M26" s="64">
        <v>3.95</v>
      </c>
      <c r="N26" s="65">
        <v>0.58518518518518514</v>
      </c>
      <c r="O26" s="25"/>
      <c r="P26" s="173" t="s">
        <v>104</v>
      </c>
      <c r="Q26" s="174"/>
      <c r="R26" s="168" t="s">
        <v>47</v>
      </c>
      <c r="S26" s="168"/>
      <c r="T26" s="168"/>
      <c r="U26" s="168"/>
      <c r="V26" s="168"/>
      <c r="W26" s="168"/>
      <c r="X26" s="168"/>
      <c r="Y26" s="175"/>
      <c r="Z26" s="175" t="s">
        <v>48</v>
      </c>
      <c r="AA26" s="168"/>
      <c r="AB26" s="168"/>
      <c r="AC26" s="176" t="s">
        <v>49</v>
      </c>
      <c r="AD26" s="177"/>
      <c r="AE26" s="172"/>
      <c r="AF26" s="25"/>
      <c r="AG26" s="173" t="s">
        <v>104</v>
      </c>
      <c r="AH26" s="220" t="s">
        <v>280</v>
      </c>
      <c r="AI26" s="168"/>
      <c r="AJ26" s="193"/>
      <c r="AK26" s="193"/>
      <c r="AL26" s="193">
        <v>4115</v>
      </c>
      <c r="AM26" s="193"/>
      <c r="AN26" s="177" t="s">
        <v>284</v>
      </c>
      <c r="AO26" s="193"/>
      <c r="AP26" s="193"/>
      <c r="AQ26" s="176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3"/>
      <c r="B27" s="66" t="s">
        <v>26</v>
      </c>
      <c r="C27" s="67"/>
      <c r="D27" s="68"/>
      <c r="E27" s="20">
        <v>239</v>
      </c>
      <c r="F27" s="20">
        <v>7</v>
      </c>
      <c r="G27" s="20">
        <v>188</v>
      </c>
      <c r="H27" s="20">
        <v>84</v>
      </c>
      <c r="I27" s="20">
        <v>789</v>
      </c>
      <c r="J27" s="49"/>
      <c r="K27" s="69">
        <v>0.82127659574468082</v>
      </c>
      <c r="L27" s="69">
        <v>0.35319148936170214</v>
      </c>
      <c r="M27" s="69">
        <v>3.3574468085106384</v>
      </c>
      <c r="N27" s="47">
        <v>0.50504771015618033</v>
      </c>
      <c r="O27" s="25"/>
      <c r="P27" s="178" t="s">
        <v>10</v>
      </c>
      <c r="Q27" s="179"/>
      <c r="R27" s="180" t="s">
        <v>50</v>
      </c>
      <c r="S27" s="180"/>
      <c r="T27" s="180"/>
      <c r="U27" s="180"/>
      <c r="V27" s="180"/>
      <c r="W27" s="180"/>
      <c r="X27" s="180"/>
      <c r="Y27" s="181"/>
      <c r="Z27" s="181" t="s">
        <v>51</v>
      </c>
      <c r="AA27" s="180"/>
      <c r="AB27" s="180"/>
      <c r="AC27" s="80" t="s">
        <v>52</v>
      </c>
      <c r="AD27" s="182"/>
      <c r="AE27" s="183"/>
      <c r="AF27" s="25"/>
      <c r="AG27" s="178" t="s">
        <v>10</v>
      </c>
      <c r="AH27" s="222"/>
      <c r="AI27" s="180"/>
      <c r="AJ27" s="223"/>
      <c r="AK27" s="223"/>
      <c r="AL27" s="223"/>
      <c r="AM27" s="223"/>
      <c r="AN27" s="182"/>
      <c r="AO27" s="223"/>
      <c r="AP27" s="223"/>
      <c r="AQ27" s="80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3.5" customHeight="1" x14ac:dyDescent="0.25">
      <c r="A28" s="3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5"/>
      <c r="P28" s="49"/>
      <c r="Q28" s="52"/>
      <c r="R28" s="49"/>
      <c r="S28" s="49"/>
      <c r="T28" s="25"/>
      <c r="U28" s="25"/>
      <c r="V28" s="70"/>
      <c r="W28" s="49"/>
      <c r="X28" s="49"/>
      <c r="Y28" s="49"/>
      <c r="Z28" s="49"/>
      <c r="AA28" s="49"/>
      <c r="AB28" s="49"/>
      <c r="AC28" s="49"/>
      <c r="AD28" s="49"/>
      <c r="AE28" s="49"/>
      <c r="AF28" s="25"/>
      <c r="AG28" s="25"/>
      <c r="AH28" s="70"/>
      <c r="AI28" s="49"/>
      <c r="AJ28" s="49"/>
      <c r="AK28" s="25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5" customHeight="1" x14ac:dyDescent="0.25">
      <c r="A29" s="3"/>
      <c r="B29" s="49" t="s">
        <v>55</v>
      </c>
      <c r="C29" s="49"/>
      <c r="D29" s="49" t="s">
        <v>130</v>
      </c>
      <c r="E29" s="49"/>
      <c r="F29" s="49"/>
      <c r="G29" s="49"/>
      <c r="H29" s="49"/>
      <c r="I29" s="49"/>
      <c r="J29" s="49"/>
      <c r="K29" s="49"/>
      <c r="L29" s="49"/>
      <c r="M29" s="49"/>
      <c r="N29" s="49" t="s">
        <v>56</v>
      </c>
      <c r="O29" s="25"/>
      <c r="P29" s="25"/>
      <c r="Q29" s="25"/>
      <c r="R29" s="25"/>
      <c r="S29" s="25"/>
      <c r="T29" s="25"/>
      <c r="U29" s="49"/>
      <c r="V29" s="52"/>
      <c r="W29" s="49" t="s">
        <v>57</v>
      </c>
      <c r="X29" s="49"/>
      <c r="Y29" s="25"/>
      <c r="Z29" s="25"/>
      <c r="AA29" s="25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25"/>
      <c r="P30" s="25"/>
      <c r="Q30" s="25"/>
      <c r="R30" s="25"/>
      <c r="S30" s="25"/>
      <c r="T30" s="25"/>
      <c r="U30" s="49"/>
      <c r="V30" s="52"/>
      <c r="W30" s="49"/>
      <c r="X30" s="49"/>
      <c r="Y30" s="25"/>
      <c r="Z30" s="25"/>
      <c r="AA30" s="25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">
      <c r="A31" s="3"/>
      <c r="B31" s="184" t="s">
        <v>134</v>
      </c>
      <c r="C31" s="185"/>
      <c r="D31" s="185"/>
      <c r="E31" s="185"/>
      <c r="F31" s="185" t="s">
        <v>135</v>
      </c>
      <c r="G31" s="185" t="s">
        <v>3</v>
      </c>
      <c r="H31" s="185" t="s">
        <v>5</v>
      </c>
      <c r="I31" s="185" t="s">
        <v>6</v>
      </c>
      <c r="J31" s="185" t="s">
        <v>136</v>
      </c>
      <c r="K31" s="186" t="s">
        <v>17</v>
      </c>
      <c r="L31" s="49"/>
      <c r="M31" s="187" t="s">
        <v>137</v>
      </c>
      <c r="N31" s="188"/>
      <c r="O31" s="188"/>
      <c r="P31" s="185" t="s">
        <v>3</v>
      </c>
      <c r="Q31" s="185" t="s">
        <v>5</v>
      </c>
      <c r="R31" s="185" t="s">
        <v>6</v>
      </c>
      <c r="S31" s="185" t="s">
        <v>136</v>
      </c>
      <c r="T31" s="188"/>
      <c r="U31" s="186" t="s">
        <v>17</v>
      </c>
      <c r="V31" s="49"/>
      <c r="W31" s="187" t="s">
        <v>138</v>
      </c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9"/>
      <c r="AI31" s="208" t="s">
        <v>285</v>
      </c>
      <c r="AJ31" s="185"/>
      <c r="AK31" s="190"/>
      <c r="AL31" s="190"/>
      <c r="AM31" s="190"/>
      <c r="AN31" s="188"/>
      <c r="AO31" s="188"/>
      <c r="AP31" s="188"/>
      <c r="AQ31" s="191"/>
      <c r="AR31" s="25"/>
      <c r="AS31" s="25"/>
    </row>
    <row r="32" spans="1:55" ht="15" customHeight="1" x14ac:dyDescent="0.2">
      <c r="A32" s="3"/>
      <c r="B32" s="192">
        <v>1993</v>
      </c>
      <c r="C32" s="193" t="s">
        <v>34</v>
      </c>
      <c r="D32" s="168" t="s">
        <v>35</v>
      </c>
      <c r="E32" s="193"/>
      <c r="F32" s="193">
        <v>18</v>
      </c>
      <c r="G32" s="193">
        <v>7</v>
      </c>
      <c r="H32" s="194">
        <f>PRODUCT((F5+G5)/E5)</f>
        <v>0</v>
      </c>
      <c r="I32" s="194">
        <f>PRODUCT(H5/E5)</f>
        <v>0</v>
      </c>
      <c r="J32" s="194">
        <f>PRODUCT(F5+G5+H5)/E5</f>
        <v>0</v>
      </c>
      <c r="K32" s="195">
        <f>PRODUCT(I5/E5)</f>
        <v>0.8571428571428571</v>
      </c>
      <c r="L32" s="52"/>
      <c r="M32" s="196" t="s">
        <v>139</v>
      </c>
      <c r="N32" s="193"/>
      <c r="O32" s="193">
        <v>20</v>
      </c>
      <c r="P32" s="215" t="s">
        <v>217</v>
      </c>
      <c r="Q32" s="193"/>
      <c r="R32" s="193"/>
      <c r="S32" s="193"/>
      <c r="T32" s="194"/>
      <c r="U32" s="195" t="s">
        <v>171</v>
      </c>
      <c r="V32" s="52"/>
      <c r="W32" s="196" t="s">
        <v>140</v>
      </c>
      <c r="X32" s="177"/>
      <c r="Y32" s="168"/>
      <c r="Z32" s="168"/>
      <c r="AA32" s="168"/>
      <c r="AB32" s="168"/>
      <c r="AC32" s="168"/>
      <c r="AD32" s="168"/>
      <c r="AE32" s="168"/>
      <c r="AF32" s="168"/>
      <c r="AG32" s="175"/>
      <c r="AH32" s="197"/>
      <c r="AI32" s="224">
        <v>34910</v>
      </c>
      <c r="AJ32" s="198" t="s">
        <v>286</v>
      </c>
      <c r="AK32" s="193"/>
      <c r="AL32" s="193"/>
      <c r="AM32" s="177">
        <v>2</v>
      </c>
      <c r="AN32" s="177"/>
      <c r="AO32" s="193"/>
      <c r="AP32" s="193"/>
      <c r="AQ32" s="172"/>
      <c r="AR32" s="25"/>
      <c r="AS32" s="25"/>
    </row>
    <row r="33" spans="1:45" ht="15" customHeight="1" x14ac:dyDescent="0.2">
      <c r="A33" s="3"/>
      <c r="B33" s="192">
        <v>1994</v>
      </c>
      <c r="C33" s="193" t="s">
        <v>34</v>
      </c>
      <c r="D33" s="168" t="s">
        <v>35</v>
      </c>
      <c r="E33" s="193"/>
      <c r="F33" s="193">
        <v>19</v>
      </c>
      <c r="G33" s="193">
        <v>34</v>
      </c>
      <c r="H33" s="194">
        <f t="shared" ref="H33:H40" si="0">PRODUCT((F6+G6)/E6)</f>
        <v>0.70588235294117652</v>
      </c>
      <c r="I33" s="194">
        <f t="shared" ref="I33:I40" si="1">PRODUCT(H6/E6)</f>
        <v>0.35294117647058826</v>
      </c>
      <c r="J33" s="194">
        <f t="shared" ref="J33:J40" si="2">PRODUCT(F6+G6+H6)/E6</f>
        <v>1.0588235294117647</v>
      </c>
      <c r="K33" s="195">
        <f t="shared" ref="K33:K40" si="3">PRODUCT(I6/E6)</f>
        <v>2.9705882352941178</v>
      </c>
      <c r="L33" s="52"/>
      <c r="M33" s="196" t="s">
        <v>141</v>
      </c>
      <c r="N33" s="193"/>
      <c r="O33" s="193">
        <v>20</v>
      </c>
      <c r="P33" s="215" t="s">
        <v>218</v>
      </c>
      <c r="Q33" s="215" t="s">
        <v>182</v>
      </c>
      <c r="R33" s="215" t="s">
        <v>194</v>
      </c>
      <c r="S33" s="215" t="s">
        <v>206</v>
      </c>
      <c r="T33" s="194"/>
      <c r="U33" s="195" t="s">
        <v>172</v>
      </c>
      <c r="V33" s="52"/>
      <c r="W33" s="199" t="s">
        <v>142</v>
      </c>
      <c r="X33" s="177"/>
      <c r="Y33" s="177" t="s">
        <v>169</v>
      </c>
      <c r="Z33" s="213"/>
      <c r="AA33" s="213"/>
      <c r="AB33" s="213"/>
      <c r="AC33" s="213"/>
      <c r="AD33" s="213"/>
      <c r="AE33" s="213"/>
      <c r="AF33" s="213"/>
      <c r="AG33" s="214" t="s">
        <v>170</v>
      </c>
      <c r="AH33" s="197"/>
      <c r="AI33" s="200"/>
      <c r="AJ33" s="177"/>
      <c r="AK33" s="168"/>
      <c r="AL33" s="168"/>
      <c r="AM33" s="168"/>
      <c r="AN33" s="168"/>
      <c r="AO33" s="168"/>
      <c r="AP33" s="193"/>
      <c r="AQ33" s="172"/>
      <c r="AR33" s="25"/>
      <c r="AS33" s="25"/>
    </row>
    <row r="34" spans="1:45" ht="15" customHeight="1" x14ac:dyDescent="0.2">
      <c r="A34" s="3"/>
      <c r="B34" s="192">
        <v>1995</v>
      </c>
      <c r="C34" s="193" t="s">
        <v>36</v>
      </c>
      <c r="D34" s="168" t="s">
        <v>35</v>
      </c>
      <c r="E34" s="193"/>
      <c r="F34" s="193">
        <v>20</v>
      </c>
      <c r="G34" s="193">
        <v>28</v>
      </c>
      <c r="H34" s="194">
        <f t="shared" si="0"/>
        <v>0.5714285714285714</v>
      </c>
      <c r="I34" s="219">
        <f t="shared" si="1"/>
        <v>0.5</v>
      </c>
      <c r="J34" s="194">
        <f t="shared" si="2"/>
        <v>1.0714285714285714</v>
      </c>
      <c r="K34" s="195">
        <f t="shared" si="3"/>
        <v>3.1071428571428572</v>
      </c>
      <c r="L34" s="52"/>
      <c r="M34" s="196" t="s">
        <v>143</v>
      </c>
      <c r="N34" s="193"/>
      <c r="O34" s="193">
        <v>21</v>
      </c>
      <c r="P34" s="215" t="s">
        <v>219</v>
      </c>
      <c r="Q34" s="215" t="s">
        <v>183</v>
      </c>
      <c r="R34" s="215" t="s">
        <v>195</v>
      </c>
      <c r="S34" s="215" t="s">
        <v>207</v>
      </c>
      <c r="T34" s="194"/>
      <c r="U34" s="195" t="s">
        <v>173</v>
      </c>
      <c r="V34" s="52"/>
      <c r="W34" s="199"/>
      <c r="X34" s="177"/>
      <c r="Y34" s="177"/>
      <c r="Z34" s="168"/>
      <c r="AA34" s="168"/>
      <c r="AB34" s="168"/>
      <c r="AC34" s="177"/>
      <c r="AD34" s="168"/>
      <c r="AE34" s="168"/>
      <c r="AF34" s="168"/>
      <c r="AG34" s="168"/>
      <c r="AH34" s="172"/>
      <c r="AI34" s="177"/>
      <c r="AJ34" s="177"/>
      <c r="AK34" s="168"/>
      <c r="AL34" s="168"/>
      <c r="AM34" s="177"/>
      <c r="AN34" s="168"/>
      <c r="AO34" s="168"/>
      <c r="AP34" s="193"/>
      <c r="AQ34" s="172"/>
      <c r="AR34" s="25"/>
      <c r="AS34" s="25"/>
    </row>
    <row r="35" spans="1:45" ht="15" customHeight="1" x14ac:dyDescent="0.2">
      <c r="A35" s="3"/>
      <c r="B35" s="192">
        <v>1996</v>
      </c>
      <c r="C35" s="193" t="s">
        <v>37</v>
      </c>
      <c r="D35" s="168" t="s">
        <v>35</v>
      </c>
      <c r="E35" s="193"/>
      <c r="F35" s="193">
        <v>21</v>
      </c>
      <c r="G35" s="193">
        <v>29</v>
      </c>
      <c r="H35" s="194">
        <f t="shared" si="0"/>
        <v>0.93103448275862066</v>
      </c>
      <c r="I35" s="194">
        <f t="shared" si="1"/>
        <v>0.27586206896551724</v>
      </c>
      <c r="J35" s="194">
        <f t="shared" si="2"/>
        <v>1.2068965517241379</v>
      </c>
      <c r="K35" s="195">
        <f t="shared" si="3"/>
        <v>3.8275862068965516</v>
      </c>
      <c r="L35" s="52"/>
      <c r="M35" s="196" t="s">
        <v>144</v>
      </c>
      <c r="N35" s="193"/>
      <c r="O35" s="193"/>
      <c r="P35" s="215" t="s">
        <v>220</v>
      </c>
      <c r="Q35" s="215" t="s">
        <v>184</v>
      </c>
      <c r="R35" s="215" t="s">
        <v>196</v>
      </c>
      <c r="S35" s="215" t="s">
        <v>208</v>
      </c>
      <c r="T35" s="194"/>
      <c r="U35" s="195" t="s">
        <v>174</v>
      </c>
      <c r="V35" s="52"/>
      <c r="W35" s="199"/>
      <c r="X35" s="177"/>
      <c r="Y35" s="177"/>
      <c r="Z35" s="168"/>
      <c r="AA35" s="168"/>
      <c r="AB35" s="168"/>
      <c r="AC35" s="177"/>
      <c r="AD35" s="168"/>
      <c r="AE35" s="168"/>
      <c r="AF35" s="168"/>
      <c r="AG35" s="168"/>
      <c r="AH35" s="172"/>
      <c r="AI35" s="200"/>
      <c r="AJ35" s="177"/>
      <c r="AK35" s="168"/>
      <c r="AL35" s="168"/>
      <c r="AM35" s="177"/>
      <c r="AN35" s="168"/>
      <c r="AO35" s="168"/>
      <c r="AP35" s="193"/>
      <c r="AQ35" s="172"/>
      <c r="AR35" s="25"/>
      <c r="AS35" s="25"/>
    </row>
    <row r="36" spans="1:45" ht="15" customHeight="1" x14ac:dyDescent="0.2">
      <c r="A36" s="3"/>
      <c r="B36" s="192">
        <v>1997</v>
      </c>
      <c r="C36" s="193" t="s">
        <v>37</v>
      </c>
      <c r="D36" s="168" t="s">
        <v>35</v>
      </c>
      <c r="E36" s="193"/>
      <c r="F36" s="193">
        <v>22</v>
      </c>
      <c r="G36" s="193">
        <v>28</v>
      </c>
      <c r="H36" s="194">
        <f t="shared" si="0"/>
        <v>0.8214285714285714</v>
      </c>
      <c r="I36" s="194">
        <f t="shared" si="1"/>
        <v>0.39285714285714285</v>
      </c>
      <c r="J36" s="194">
        <f t="shared" si="2"/>
        <v>1.2142857142857142</v>
      </c>
      <c r="K36" s="218">
        <f t="shared" si="3"/>
        <v>4.3214285714285712</v>
      </c>
      <c r="L36" s="52"/>
      <c r="M36" s="196" t="s">
        <v>145</v>
      </c>
      <c r="N36" s="193"/>
      <c r="O36" s="193"/>
      <c r="P36" s="215" t="s">
        <v>221</v>
      </c>
      <c r="Q36" s="215" t="s">
        <v>185</v>
      </c>
      <c r="R36" s="215" t="s">
        <v>197</v>
      </c>
      <c r="S36" s="215" t="s">
        <v>209</v>
      </c>
      <c r="T36" s="194"/>
      <c r="U36" s="195" t="s">
        <v>175</v>
      </c>
      <c r="V36" s="52"/>
      <c r="W36" s="199"/>
      <c r="X36" s="177"/>
      <c r="Y36" s="177"/>
      <c r="Z36" s="168"/>
      <c r="AA36" s="168"/>
      <c r="AB36" s="168"/>
      <c r="AC36" s="177"/>
      <c r="AD36" s="168"/>
      <c r="AE36" s="168"/>
      <c r="AF36" s="168"/>
      <c r="AG36" s="168"/>
      <c r="AH36" s="172"/>
      <c r="AI36" s="200"/>
      <c r="AJ36" s="177"/>
      <c r="AK36" s="168"/>
      <c r="AL36" s="168"/>
      <c r="AM36" s="177"/>
      <c r="AN36" s="168"/>
      <c r="AO36" s="168"/>
      <c r="AP36" s="168"/>
      <c r="AQ36" s="172"/>
      <c r="AR36" s="25"/>
      <c r="AS36" s="25"/>
    </row>
    <row r="37" spans="1:45" ht="15" customHeight="1" x14ac:dyDescent="0.2">
      <c r="A37" s="3"/>
      <c r="B37" s="192">
        <v>1998</v>
      </c>
      <c r="C37" s="193" t="s">
        <v>38</v>
      </c>
      <c r="D37" s="168" t="s">
        <v>35</v>
      </c>
      <c r="E37" s="193"/>
      <c r="F37" s="193">
        <v>23</v>
      </c>
      <c r="G37" s="193">
        <v>28</v>
      </c>
      <c r="H37" s="194">
        <f t="shared" si="0"/>
        <v>0.9642857142857143</v>
      </c>
      <c r="I37" s="194">
        <f t="shared" si="1"/>
        <v>0.5</v>
      </c>
      <c r="J37" s="194">
        <f t="shared" si="2"/>
        <v>1.4642857142857142</v>
      </c>
      <c r="K37" s="195">
        <f t="shared" si="3"/>
        <v>3.9642857142857144</v>
      </c>
      <c r="L37" s="52"/>
      <c r="M37" s="196" t="s">
        <v>146</v>
      </c>
      <c r="N37" s="193"/>
      <c r="O37" s="193"/>
      <c r="P37" s="215" t="s">
        <v>222</v>
      </c>
      <c r="Q37" s="215" t="s">
        <v>186</v>
      </c>
      <c r="R37" s="215" t="s">
        <v>198</v>
      </c>
      <c r="S37" s="215" t="s">
        <v>210</v>
      </c>
      <c r="T37" s="194"/>
      <c r="U37" s="195" t="s">
        <v>176</v>
      </c>
      <c r="V37" s="52"/>
      <c r="W37" s="199"/>
      <c r="X37" s="177"/>
      <c r="Y37" s="177"/>
      <c r="Z37" s="168"/>
      <c r="AA37" s="168"/>
      <c r="AB37" s="168"/>
      <c r="AC37" s="177"/>
      <c r="AD37" s="168"/>
      <c r="AE37" s="168"/>
      <c r="AF37" s="168"/>
      <c r="AG37" s="168"/>
      <c r="AH37" s="172"/>
      <c r="AI37" s="200"/>
      <c r="AJ37" s="177"/>
      <c r="AK37" s="168"/>
      <c r="AL37" s="168"/>
      <c r="AM37" s="177"/>
      <c r="AN37" s="168"/>
      <c r="AO37" s="168"/>
      <c r="AP37" s="168"/>
      <c r="AQ37" s="172"/>
      <c r="AR37" s="25"/>
      <c r="AS37" s="25"/>
    </row>
    <row r="38" spans="1:45" ht="15" customHeight="1" x14ac:dyDescent="0.2">
      <c r="A38" s="3"/>
      <c r="B38" s="192">
        <v>1999</v>
      </c>
      <c r="C38" s="193" t="s">
        <v>39</v>
      </c>
      <c r="D38" s="168" t="s">
        <v>35</v>
      </c>
      <c r="E38" s="193"/>
      <c r="F38" s="193">
        <v>24</v>
      </c>
      <c r="G38" s="193">
        <v>27</v>
      </c>
      <c r="H38" s="194">
        <f t="shared" si="0"/>
        <v>0.55555555555555558</v>
      </c>
      <c r="I38" s="194">
        <f t="shared" si="1"/>
        <v>0.18518518518518517</v>
      </c>
      <c r="J38" s="194">
        <f t="shared" si="2"/>
        <v>0.7407407407407407</v>
      </c>
      <c r="K38" s="195">
        <f t="shared" si="3"/>
        <v>1.7407407407407407</v>
      </c>
      <c r="L38" s="52"/>
      <c r="M38" s="196" t="s">
        <v>147</v>
      </c>
      <c r="N38" s="193"/>
      <c r="O38" s="193"/>
      <c r="P38" s="215" t="s">
        <v>223</v>
      </c>
      <c r="Q38" s="215" t="s">
        <v>187</v>
      </c>
      <c r="R38" s="215" t="s">
        <v>199</v>
      </c>
      <c r="S38" s="215" t="s">
        <v>211</v>
      </c>
      <c r="T38" s="194"/>
      <c r="U38" s="195" t="s">
        <v>177</v>
      </c>
      <c r="V38" s="52"/>
      <c r="W38" s="199"/>
      <c r="X38" s="177"/>
      <c r="Y38" s="177"/>
      <c r="Z38" s="168"/>
      <c r="AA38" s="168"/>
      <c r="AB38" s="168"/>
      <c r="AC38" s="177"/>
      <c r="AD38" s="168"/>
      <c r="AE38" s="168"/>
      <c r="AF38" s="168"/>
      <c r="AG38" s="168"/>
      <c r="AH38" s="172"/>
      <c r="AI38" s="201"/>
      <c r="AJ38" s="168"/>
      <c r="AK38" s="168"/>
      <c r="AL38" s="168"/>
      <c r="AM38" s="177"/>
      <c r="AN38" s="168"/>
      <c r="AO38" s="168"/>
      <c r="AP38" s="168"/>
      <c r="AQ38" s="172"/>
      <c r="AR38" s="25"/>
      <c r="AS38" s="25"/>
    </row>
    <row r="39" spans="1:45" ht="15" customHeight="1" x14ac:dyDescent="0.2">
      <c r="A39" s="3"/>
      <c r="B39" s="192">
        <v>2000</v>
      </c>
      <c r="C39" s="193"/>
      <c r="D39" s="168"/>
      <c r="E39" s="193"/>
      <c r="F39" s="193">
        <v>25</v>
      </c>
      <c r="G39" s="193"/>
      <c r="H39" s="194"/>
      <c r="I39" s="194"/>
      <c r="J39" s="194"/>
      <c r="K39" s="195"/>
      <c r="L39" s="52"/>
      <c r="M39" s="196" t="s">
        <v>148</v>
      </c>
      <c r="N39" s="193"/>
      <c r="O39" s="193"/>
      <c r="P39" s="215" t="s">
        <v>224</v>
      </c>
      <c r="Q39" s="215" t="s">
        <v>188</v>
      </c>
      <c r="R39" s="215" t="s">
        <v>200</v>
      </c>
      <c r="S39" s="215" t="s">
        <v>212</v>
      </c>
      <c r="T39" s="194"/>
      <c r="U39" s="195" t="s">
        <v>176</v>
      </c>
      <c r="V39" s="52"/>
      <c r="W39" s="199"/>
      <c r="X39" s="177"/>
      <c r="Y39" s="177"/>
      <c r="Z39" s="168"/>
      <c r="AA39" s="168"/>
      <c r="AB39" s="168"/>
      <c r="AC39" s="177"/>
      <c r="AD39" s="168"/>
      <c r="AE39" s="168"/>
      <c r="AF39" s="168"/>
      <c r="AG39" s="168"/>
      <c r="AH39" s="172"/>
      <c r="AI39" s="201"/>
      <c r="AJ39" s="168"/>
      <c r="AK39" s="168"/>
      <c r="AL39" s="168"/>
      <c r="AM39" s="177"/>
      <c r="AN39" s="168"/>
      <c r="AO39" s="168"/>
      <c r="AP39" s="168"/>
      <c r="AQ39" s="172"/>
      <c r="AR39" s="25"/>
      <c r="AS39" s="25"/>
    </row>
    <row r="40" spans="1:45" ht="15" customHeight="1" x14ac:dyDescent="0.2">
      <c r="A40" s="3"/>
      <c r="B40" s="192">
        <v>2001</v>
      </c>
      <c r="C40" s="193" t="s">
        <v>37</v>
      </c>
      <c r="D40" s="168" t="s">
        <v>35</v>
      </c>
      <c r="E40" s="193"/>
      <c r="F40" s="193">
        <v>26</v>
      </c>
      <c r="G40" s="193">
        <v>26</v>
      </c>
      <c r="H40" s="219">
        <f t="shared" si="0"/>
        <v>1.3076923076923077</v>
      </c>
      <c r="I40" s="194">
        <f t="shared" si="1"/>
        <v>0.38461538461538464</v>
      </c>
      <c r="J40" s="219">
        <f t="shared" si="2"/>
        <v>1.6923076923076923</v>
      </c>
      <c r="K40" s="195">
        <f t="shared" si="3"/>
        <v>4.2307692307692308</v>
      </c>
      <c r="L40" s="52"/>
      <c r="M40" s="196" t="s">
        <v>149</v>
      </c>
      <c r="N40" s="193"/>
      <c r="O40" s="193"/>
      <c r="P40" s="7" t="s">
        <v>225</v>
      </c>
      <c r="Q40" s="7" t="s">
        <v>189</v>
      </c>
      <c r="R40" s="7" t="s">
        <v>201</v>
      </c>
      <c r="S40" s="7" t="s">
        <v>213</v>
      </c>
      <c r="T40" s="219"/>
      <c r="U40" s="218" t="s">
        <v>178</v>
      </c>
      <c r="V40" s="52"/>
      <c r="W40" s="199"/>
      <c r="X40" s="177"/>
      <c r="Y40" s="177"/>
      <c r="Z40" s="168"/>
      <c r="AA40" s="168"/>
      <c r="AB40" s="168"/>
      <c r="AC40" s="177"/>
      <c r="AD40" s="168"/>
      <c r="AE40" s="168"/>
      <c r="AF40" s="168"/>
      <c r="AG40" s="168"/>
      <c r="AH40" s="172"/>
      <c r="AI40" s="201"/>
      <c r="AJ40" s="168"/>
      <c r="AK40" s="168"/>
      <c r="AL40" s="168"/>
      <c r="AM40" s="177"/>
      <c r="AN40" s="168"/>
      <c r="AO40" s="168"/>
      <c r="AP40" s="168"/>
      <c r="AQ40" s="172"/>
      <c r="AR40" s="25"/>
      <c r="AS40" s="25"/>
    </row>
    <row r="41" spans="1:45" ht="15" customHeight="1" x14ac:dyDescent="0.2">
      <c r="A41" s="3"/>
      <c r="B41" s="192">
        <v>2002</v>
      </c>
      <c r="C41" s="193"/>
      <c r="D41" s="168"/>
      <c r="E41" s="193"/>
      <c r="F41" s="193">
        <v>27</v>
      </c>
      <c r="G41" s="193"/>
      <c r="H41" s="194"/>
      <c r="I41" s="194"/>
      <c r="J41" s="194"/>
      <c r="K41" s="195"/>
      <c r="L41" s="52"/>
      <c r="M41" s="196" t="s">
        <v>150</v>
      </c>
      <c r="N41" s="193"/>
      <c r="O41" s="193"/>
      <c r="P41" s="215" t="s">
        <v>226</v>
      </c>
      <c r="Q41" s="215" t="s">
        <v>190</v>
      </c>
      <c r="R41" s="215" t="s">
        <v>202</v>
      </c>
      <c r="S41" s="215" t="s">
        <v>214</v>
      </c>
      <c r="T41" s="194"/>
      <c r="U41" s="195" t="s">
        <v>179</v>
      </c>
      <c r="V41" s="52"/>
      <c r="W41" s="199"/>
      <c r="X41" s="177"/>
      <c r="Y41" s="177"/>
      <c r="Z41" s="168"/>
      <c r="AA41" s="168"/>
      <c r="AB41" s="168"/>
      <c r="AC41" s="177"/>
      <c r="AD41" s="168"/>
      <c r="AE41" s="168"/>
      <c r="AF41" s="168"/>
      <c r="AG41" s="168"/>
      <c r="AH41" s="172"/>
      <c r="AI41" s="201"/>
      <c r="AJ41" s="168"/>
      <c r="AK41" s="168"/>
      <c r="AL41" s="168"/>
      <c r="AM41" s="177"/>
      <c r="AN41" s="168"/>
      <c r="AO41" s="168"/>
      <c r="AP41" s="168"/>
      <c r="AQ41" s="172"/>
      <c r="AR41" s="25"/>
      <c r="AS41" s="25"/>
    </row>
    <row r="42" spans="1:45" ht="15" customHeight="1" x14ac:dyDescent="0.2">
      <c r="A42" s="3"/>
      <c r="B42" s="192">
        <v>2003</v>
      </c>
      <c r="C42" s="193"/>
      <c r="D42" s="168"/>
      <c r="E42" s="193"/>
      <c r="F42" s="193">
        <v>28</v>
      </c>
      <c r="G42" s="193"/>
      <c r="H42" s="194"/>
      <c r="I42" s="194"/>
      <c r="J42" s="194"/>
      <c r="K42" s="195"/>
      <c r="L42" s="52"/>
      <c r="M42" s="196" t="s">
        <v>151</v>
      </c>
      <c r="N42" s="193"/>
      <c r="O42" s="193"/>
      <c r="P42" s="215" t="s">
        <v>227</v>
      </c>
      <c r="Q42" s="215" t="s">
        <v>191</v>
      </c>
      <c r="R42" s="215" t="s">
        <v>203</v>
      </c>
      <c r="S42" s="215" t="s">
        <v>215</v>
      </c>
      <c r="T42" s="194"/>
      <c r="U42" s="195" t="s">
        <v>180</v>
      </c>
      <c r="V42" s="52"/>
      <c r="W42" s="199"/>
      <c r="X42" s="177"/>
      <c r="Y42" s="177"/>
      <c r="Z42" s="168"/>
      <c r="AA42" s="168"/>
      <c r="AB42" s="168"/>
      <c r="AC42" s="177"/>
      <c r="AD42" s="168"/>
      <c r="AE42" s="168"/>
      <c r="AF42" s="168"/>
      <c r="AG42" s="168"/>
      <c r="AH42" s="172"/>
      <c r="AI42" s="201"/>
      <c r="AJ42" s="168"/>
      <c r="AK42" s="168"/>
      <c r="AL42" s="168"/>
      <c r="AM42" s="177"/>
      <c r="AN42" s="168"/>
      <c r="AO42" s="168"/>
      <c r="AP42" s="168"/>
      <c r="AQ42" s="172"/>
      <c r="AR42" s="25"/>
      <c r="AS42" s="25"/>
    </row>
    <row r="43" spans="1:45" ht="15" customHeight="1" x14ac:dyDescent="0.2">
      <c r="A43" s="3"/>
      <c r="B43" s="192">
        <v>2004</v>
      </c>
      <c r="C43" s="193"/>
      <c r="D43" s="168"/>
      <c r="E43" s="193"/>
      <c r="F43" s="193">
        <v>29</v>
      </c>
      <c r="G43" s="193"/>
      <c r="H43" s="194"/>
      <c r="I43" s="194"/>
      <c r="J43" s="194"/>
      <c r="K43" s="195"/>
      <c r="L43" s="52"/>
      <c r="M43" s="196" t="s">
        <v>152</v>
      </c>
      <c r="N43" s="193"/>
      <c r="O43" s="193"/>
      <c r="P43" s="215" t="s">
        <v>228</v>
      </c>
      <c r="Q43" s="215" t="s">
        <v>192</v>
      </c>
      <c r="R43" s="215" t="s">
        <v>204</v>
      </c>
      <c r="S43" s="215" t="s">
        <v>216</v>
      </c>
      <c r="T43" s="194"/>
      <c r="U43" s="195" t="s">
        <v>176</v>
      </c>
      <c r="V43" s="52"/>
      <c r="W43" s="199"/>
      <c r="X43" s="177"/>
      <c r="Y43" s="177"/>
      <c r="Z43" s="168"/>
      <c r="AA43" s="168"/>
      <c r="AB43" s="168"/>
      <c r="AC43" s="177"/>
      <c r="AD43" s="168"/>
      <c r="AE43" s="168"/>
      <c r="AF43" s="168"/>
      <c r="AG43" s="168"/>
      <c r="AH43" s="172"/>
      <c r="AI43" s="201"/>
      <c r="AJ43" s="168"/>
      <c r="AK43" s="168"/>
      <c r="AL43" s="168"/>
      <c r="AM43" s="177"/>
      <c r="AN43" s="168"/>
      <c r="AO43" s="168"/>
      <c r="AP43" s="168"/>
      <c r="AQ43" s="172"/>
      <c r="AR43" s="25"/>
      <c r="AS43" s="25"/>
    </row>
    <row r="44" spans="1:45" ht="15" customHeight="1" x14ac:dyDescent="0.2">
      <c r="A44" s="3"/>
      <c r="B44" s="192">
        <v>2005</v>
      </c>
      <c r="C44" s="193" t="s">
        <v>43</v>
      </c>
      <c r="D44" s="168" t="s">
        <v>44</v>
      </c>
      <c r="E44" s="193"/>
      <c r="F44" s="193">
        <v>30</v>
      </c>
      <c r="G44" s="193">
        <v>1</v>
      </c>
      <c r="H44" s="194">
        <f>PRODUCT((F18+G18)/E18)</f>
        <v>1</v>
      </c>
      <c r="I44" s="194">
        <f>PRODUCT(H18/E18)</f>
        <v>0</v>
      </c>
      <c r="J44" s="194">
        <f>PRODUCT(F18+G18+H18)/E18</f>
        <v>1</v>
      </c>
      <c r="K44" s="195">
        <f>PRODUCT(I18/E18)</f>
        <v>3</v>
      </c>
      <c r="L44" s="52"/>
      <c r="M44" s="196" t="s">
        <v>153</v>
      </c>
      <c r="N44" s="193"/>
      <c r="O44" s="193"/>
      <c r="P44" s="215" t="s">
        <v>229</v>
      </c>
      <c r="Q44" s="215" t="s">
        <v>193</v>
      </c>
      <c r="R44" s="215" t="s">
        <v>205</v>
      </c>
      <c r="S44" s="215" t="s">
        <v>174</v>
      </c>
      <c r="T44" s="194"/>
      <c r="U44" s="195" t="s">
        <v>181</v>
      </c>
      <c r="V44" s="52"/>
      <c r="W44" s="199"/>
      <c r="X44" s="177"/>
      <c r="Y44" s="177"/>
      <c r="Z44" s="168"/>
      <c r="AA44" s="168"/>
      <c r="AB44" s="168"/>
      <c r="AC44" s="177"/>
      <c r="AD44" s="168"/>
      <c r="AE44" s="168"/>
      <c r="AF44" s="168"/>
      <c r="AG44" s="168"/>
      <c r="AH44" s="172"/>
      <c r="AI44" s="201"/>
      <c r="AJ44" s="168"/>
      <c r="AK44" s="168"/>
      <c r="AL44" s="168"/>
      <c r="AM44" s="177"/>
      <c r="AN44" s="168"/>
      <c r="AO44" s="168"/>
      <c r="AP44" s="168"/>
      <c r="AQ44" s="172"/>
      <c r="AR44" s="25"/>
      <c r="AS44" s="25"/>
    </row>
    <row r="45" spans="1:45" ht="15" customHeight="1" x14ac:dyDescent="0.2">
      <c r="A45" s="3"/>
      <c r="B45" s="178"/>
      <c r="C45" s="180"/>
      <c r="D45" s="180"/>
      <c r="E45" s="180"/>
      <c r="F45" s="180"/>
      <c r="G45" s="180"/>
      <c r="H45" s="202"/>
      <c r="I45" s="202"/>
      <c r="J45" s="202"/>
      <c r="K45" s="203"/>
      <c r="L45" s="52"/>
      <c r="M45" s="178"/>
      <c r="N45" s="180"/>
      <c r="O45" s="180"/>
      <c r="P45" s="180"/>
      <c r="Q45" s="180"/>
      <c r="R45" s="180"/>
      <c r="S45" s="180"/>
      <c r="T45" s="180"/>
      <c r="U45" s="203"/>
      <c r="V45" s="52"/>
      <c r="W45" s="178"/>
      <c r="X45" s="180"/>
      <c r="Y45" s="180"/>
      <c r="Z45" s="180"/>
      <c r="AA45" s="180"/>
      <c r="AB45" s="180"/>
      <c r="AC45" s="180"/>
      <c r="AD45" s="180"/>
      <c r="AE45" s="180"/>
      <c r="AF45" s="202"/>
      <c r="AG45" s="202"/>
      <c r="AH45" s="204"/>
      <c r="AI45" s="180"/>
      <c r="AJ45" s="180"/>
      <c r="AK45" s="180"/>
      <c r="AL45" s="180"/>
      <c r="AM45" s="180"/>
      <c r="AN45" s="180"/>
      <c r="AO45" s="180"/>
      <c r="AP45" s="180"/>
      <c r="AQ45" s="183"/>
      <c r="AR45" s="25"/>
      <c r="AS45" s="25"/>
    </row>
    <row r="46" spans="1:45" ht="15" customHeight="1" x14ac:dyDescent="0.2">
      <c r="A46" s="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119"/>
      <c r="AG46" s="205"/>
      <c r="AH46" s="119"/>
      <c r="AI46" s="49"/>
      <c r="AJ46" s="49"/>
      <c r="AK46" s="49"/>
      <c r="AL46" s="49"/>
      <c r="AM46" s="49"/>
      <c r="AN46" s="49"/>
      <c r="AO46" s="49"/>
      <c r="AP46" s="49"/>
      <c r="AQ46" s="49"/>
      <c r="AR46" s="25"/>
      <c r="AS46" s="25"/>
    </row>
    <row r="47" spans="1:45" ht="15" customHeight="1" x14ac:dyDescent="0.2">
      <c r="A47" s="3"/>
      <c r="B47" s="184" t="s">
        <v>154</v>
      </c>
      <c r="C47" s="185"/>
      <c r="D47" s="185"/>
      <c r="E47" s="185"/>
      <c r="F47" s="185" t="s">
        <v>135</v>
      </c>
      <c r="G47" s="185" t="s">
        <v>3</v>
      </c>
      <c r="H47" s="185" t="s">
        <v>5</v>
      </c>
      <c r="I47" s="185" t="s">
        <v>6</v>
      </c>
      <c r="J47" s="185" t="s">
        <v>136</v>
      </c>
      <c r="K47" s="186" t="s">
        <v>17</v>
      </c>
      <c r="L47" s="49"/>
      <c r="M47" s="187" t="s">
        <v>137</v>
      </c>
      <c r="N47" s="188"/>
      <c r="O47" s="188"/>
      <c r="P47" s="185" t="s">
        <v>3</v>
      </c>
      <c r="Q47" s="185" t="s">
        <v>5</v>
      </c>
      <c r="R47" s="185" t="s">
        <v>6</v>
      </c>
      <c r="S47" s="185" t="s">
        <v>136</v>
      </c>
      <c r="T47" s="188"/>
      <c r="U47" s="186" t="s">
        <v>17</v>
      </c>
      <c r="V47" s="49"/>
      <c r="W47" s="187" t="s">
        <v>155</v>
      </c>
      <c r="X47" s="188"/>
      <c r="Y47" s="188"/>
      <c r="Z47" s="188"/>
      <c r="AA47" s="188"/>
      <c r="AB47" s="188"/>
      <c r="AC47" s="188"/>
      <c r="AD47" s="188"/>
      <c r="AE47" s="188"/>
      <c r="AF47" s="206"/>
      <c r="AG47" s="206"/>
      <c r="AH47" s="207"/>
      <c r="AI47" s="208"/>
      <c r="AJ47" s="190"/>
      <c r="AK47" s="190"/>
      <c r="AL47" s="190"/>
      <c r="AM47" s="188"/>
      <c r="AN47" s="188"/>
      <c r="AO47" s="188"/>
      <c r="AP47" s="188"/>
      <c r="AQ47" s="191"/>
      <c r="AR47" s="25"/>
      <c r="AS47" s="25"/>
    </row>
    <row r="48" spans="1:45" ht="15" customHeight="1" x14ac:dyDescent="0.2">
      <c r="A48" s="3"/>
      <c r="B48" s="192">
        <v>1993</v>
      </c>
      <c r="C48" s="193" t="s">
        <v>34</v>
      </c>
      <c r="D48" s="168" t="s">
        <v>35</v>
      </c>
      <c r="E48" s="193"/>
      <c r="F48" s="193">
        <v>18</v>
      </c>
      <c r="G48" s="193">
        <v>2</v>
      </c>
      <c r="H48" s="194">
        <f>PRODUCT((V5+W5)/U5)</f>
        <v>0</v>
      </c>
      <c r="I48" s="194">
        <f>PRODUCT(X5/U5)</f>
        <v>0</v>
      </c>
      <c r="J48" s="194">
        <f>PRODUCT(V5+W5+X5)/U5</f>
        <v>0</v>
      </c>
      <c r="K48" s="195">
        <f>PRODUCT(Y5/U5)</f>
        <v>0</v>
      </c>
      <c r="L48" s="52"/>
      <c r="M48" s="196" t="s">
        <v>156</v>
      </c>
      <c r="N48" s="193"/>
      <c r="O48" s="193">
        <v>20</v>
      </c>
      <c r="P48" s="193" t="s">
        <v>234</v>
      </c>
      <c r="Q48" s="198"/>
      <c r="R48" s="198"/>
      <c r="S48" s="198"/>
      <c r="T48" s="209"/>
      <c r="U48" s="195"/>
      <c r="V48" s="52"/>
      <c r="W48" s="192"/>
      <c r="X48" s="177"/>
      <c r="Y48" s="177"/>
      <c r="Z48" s="168"/>
      <c r="AA48" s="168"/>
      <c r="AB48" s="168"/>
      <c r="AC48" s="168"/>
      <c r="AD48" s="168"/>
      <c r="AE48" s="168"/>
      <c r="AF48" s="210"/>
      <c r="AG48" s="209"/>
      <c r="AH48" s="195"/>
      <c r="AI48" s="198"/>
      <c r="AJ48" s="198"/>
      <c r="AK48" s="168"/>
      <c r="AL48" s="168"/>
      <c r="AM48" s="168"/>
      <c r="AN48" s="168"/>
      <c r="AO48" s="168"/>
      <c r="AP48" s="168"/>
      <c r="AQ48" s="172"/>
      <c r="AR48" s="25"/>
      <c r="AS48" s="25"/>
    </row>
    <row r="49" spans="1:45" ht="15" customHeight="1" x14ac:dyDescent="0.2">
      <c r="A49" s="3"/>
      <c r="B49" s="192">
        <v>1994</v>
      </c>
      <c r="C49" s="193" t="s">
        <v>34</v>
      </c>
      <c r="D49" s="168" t="s">
        <v>35</v>
      </c>
      <c r="E49" s="193"/>
      <c r="F49" s="193">
        <v>19</v>
      </c>
      <c r="G49" s="193">
        <v>4</v>
      </c>
      <c r="H49" s="219">
        <f t="shared" ref="H49:H50" si="4">PRODUCT((V6+W6)/U6)</f>
        <v>0.5</v>
      </c>
      <c r="I49" s="219">
        <f t="shared" ref="I49:I50" si="5">PRODUCT(X6/U6)</f>
        <v>0.25</v>
      </c>
      <c r="J49" s="219">
        <f t="shared" ref="J49:J50" si="6">PRODUCT(V6+W6+X6)/U6</f>
        <v>0.75</v>
      </c>
      <c r="K49" s="218">
        <f t="shared" ref="K49:K50" si="7">PRODUCT(Y6/U6)</f>
        <v>3.25</v>
      </c>
      <c r="L49" s="52"/>
      <c r="M49" s="196" t="s">
        <v>157</v>
      </c>
      <c r="N49" s="193"/>
      <c r="O49" s="193">
        <v>20</v>
      </c>
      <c r="P49" s="216" t="s">
        <v>267</v>
      </c>
      <c r="Q49" s="216" t="s">
        <v>228</v>
      </c>
      <c r="R49" s="216" t="s">
        <v>240</v>
      </c>
      <c r="S49" s="216" t="s">
        <v>250</v>
      </c>
      <c r="T49" s="217"/>
      <c r="U49" s="218" t="s">
        <v>256</v>
      </c>
      <c r="V49" s="52"/>
      <c r="W49" s="192"/>
      <c r="X49" s="177"/>
      <c r="Y49" s="177"/>
      <c r="Z49" s="168"/>
      <c r="AA49" s="168"/>
      <c r="AB49" s="168"/>
      <c r="AC49" s="168"/>
      <c r="AD49" s="168"/>
      <c r="AE49" s="168"/>
      <c r="AF49" s="210"/>
      <c r="AG49" s="209"/>
      <c r="AH49" s="195"/>
      <c r="AI49" s="168"/>
      <c r="AJ49" s="168"/>
      <c r="AK49" s="168"/>
      <c r="AL49" s="168"/>
      <c r="AM49" s="168"/>
      <c r="AN49" s="168"/>
      <c r="AO49" s="168"/>
      <c r="AP49" s="168"/>
      <c r="AQ49" s="172"/>
      <c r="AR49" s="25"/>
      <c r="AS49" s="25"/>
    </row>
    <row r="50" spans="1:45" ht="15" customHeight="1" x14ac:dyDescent="0.2">
      <c r="A50" s="3"/>
      <c r="B50" s="192">
        <v>1995</v>
      </c>
      <c r="C50" s="193" t="s">
        <v>36</v>
      </c>
      <c r="D50" s="168" t="s">
        <v>35</v>
      </c>
      <c r="E50" s="193"/>
      <c r="F50" s="193">
        <v>20</v>
      </c>
      <c r="G50" s="193">
        <v>1</v>
      </c>
      <c r="H50" s="194">
        <f t="shared" si="4"/>
        <v>0</v>
      </c>
      <c r="I50" s="194">
        <f t="shared" si="5"/>
        <v>0</v>
      </c>
      <c r="J50" s="194">
        <f t="shared" si="6"/>
        <v>0</v>
      </c>
      <c r="K50" s="195">
        <f t="shared" si="7"/>
        <v>0</v>
      </c>
      <c r="L50" s="52"/>
      <c r="M50" s="196" t="s">
        <v>158</v>
      </c>
      <c r="N50" s="193"/>
      <c r="O50" s="193">
        <v>21</v>
      </c>
      <c r="P50" s="193" t="s">
        <v>268</v>
      </c>
      <c r="Q50" s="193" t="s">
        <v>230</v>
      </c>
      <c r="R50" s="193" t="s">
        <v>241</v>
      </c>
      <c r="S50" s="193" t="s">
        <v>231</v>
      </c>
      <c r="T50" s="209"/>
      <c r="U50" s="195" t="s">
        <v>257</v>
      </c>
      <c r="V50" s="52"/>
      <c r="W50" s="192"/>
      <c r="X50" s="177"/>
      <c r="Y50" s="177"/>
      <c r="Z50" s="168"/>
      <c r="AA50" s="168"/>
      <c r="AB50" s="168"/>
      <c r="AC50" s="168"/>
      <c r="AD50" s="168"/>
      <c r="AE50" s="168"/>
      <c r="AF50" s="210"/>
      <c r="AG50" s="209"/>
      <c r="AH50" s="195"/>
      <c r="AI50" s="168"/>
      <c r="AJ50" s="168"/>
      <c r="AK50" s="168"/>
      <c r="AL50" s="168"/>
      <c r="AM50" s="177"/>
      <c r="AN50" s="168"/>
      <c r="AO50" s="168"/>
      <c r="AP50" s="168"/>
      <c r="AQ50" s="172"/>
      <c r="AR50" s="25"/>
      <c r="AS50" s="25"/>
    </row>
    <row r="51" spans="1:45" ht="15" customHeight="1" x14ac:dyDescent="0.2">
      <c r="A51" s="3"/>
      <c r="B51" s="192">
        <v>1996</v>
      </c>
      <c r="C51" s="193" t="s">
        <v>37</v>
      </c>
      <c r="D51" s="168" t="s">
        <v>35</v>
      </c>
      <c r="E51" s="193"/>
      <c r="F51" s="193">
        <v>21</v>
      </c>
      <c r="G51" s="193"/>
      <c r="H51" s="194"/>
      <c r="I51" s="194"/>
      <c r="J51" s="194"/>
      <c r="K51" s="195"/>
      <c r="L51" s="52"/>
      <c r="M51" s="196" t="s">
        <v>159</v>
      </c>
      <c r="N51" s="193"/>
      <c r="O51" s="193"/>
      <c r="P51" s="193" t="s">
        <v>240</v>
      </c>
      <c r="Q51" s="193" t="s">
        <v>231</v>
      </c>
      <c r="R51" s="193" t="s">
        <v>242</v>
      </c>
      <c r="S51" s="193" t="s">
        <v>251</v>
      </c>
      <c r="T51" s="209"/>
      <c r="U51" s="195" t="s">
        <v>258</v>
      </c>
      <c r="V51" s="52"/>
      <c r="W51" s="192"/>
      <c r="X51" s="177"/>
      <c r="Y51" s="177"/>
      <c r="Z51" s="168"/>
      <c r="AA51" s="168"/>
      <c r="AB51" s="168"/>
      <c r="AC51" s="168"/>
      <c r="AD51" s="168"/>
      <c r="AE51" s="168"/>
      <c r="AF51" s="210"/>
      <c r="AG51" s="209"/>
      <c r="AH51" s="195"/>
      <c r="AI51" s="168"/>
      <c r="AJ51" s="168"/>
      <c r="AK51" s="168"/>
      <c r="AL51" s="168"/>
      <c r="AM51" s="177"/>
      <c r="AN51" s="168"/>
      <c r="AO51" s="168"/>
      <c r="AP51" s="168"/>
      <c r="AQ51" s="172"/>
      <c r="AR51" s="25"/>
      <c r="AS51" s="25"/>
    </row>
    <row r="52" spans="1:45" ht="15" customHeight="1" x14ac:dyDescent="0.2">
      <c r="A52" s="3"/>
      <c r="B52" s="192">
        <v>1997</v>
      </c>
      <c r="C52" s="193" t="s">
        <v>37</v>
      </c>
      <c r="D52" s="168" t="s">
        <v>35</v>
      </c>
      <c r="E52" s="193"/>
      <c r="F52" s="193">
        <v>22</v>
      </c>
      <c r="G52" s="193"/>
      <c r="H52" s="194"/>
      <c r="I52" s="194"/>
      <c r="J52" s="194"/>
      <c r="K52" s="195"/>
      <c r="L52" s="52"/>
      <c r="M52" s="196" t="s">
        <v>160</v>
      </c>
      <c r="N52" s="193"/>
      <c r="O52" s="193"/>
      <c r="P52" s="193" t="s">
        <v>269</v>
      </c>
      <c r="Q52" s="193" t="s">
        <v>232</v>
      </c>
      <c r="R52" s="193" t="s">
        <v>185</v>
      </c>
      <c r="S52" s="193" t="s">
        <v>252</v>
      </c>
      <c r="T52" s="209"/>
      <c r="U52" s="195" t="s">
        <v>259</v>
      </c>
      <c r="V52" s="52"/>
      <c r="W52" s="192"/>
      <c r="X52" s="177"/>
      <c r="Y52" s="177"/>
      <c r="Z52" s="168"/>
      <c r="AA52" s="168"/>
      <c r="AB52" s="168"/>
      <c r="AC52" s="168"/>
      <c r="AD52" s="168"/>
      <c r="AE52" s="168"/>
      <c r="AF52" s="210"/>
      <c r="AG52" s="209"/>
      <c r="AH52" s="195"/>
      <c r="AI52" s="168"/>
      <c r="AJ52" s="168"/>
      <c r="AK52" s="168"/>
      <c r="AL52" s="168"/>
      <c r="AM52" s="177"/>
      <c r="AN52" s="168"/>
      <c r="AO52" s="168"/>
      <c r="AP52" s="168"/>
      <c r="AQ52" s="172"/>
      <c r="AR52" s="25"/>
      <c r="AS52" s="25"/>
    </row>
    <row r="53" spans="1:45" ht="15" customHeight="1" x14ac:dyDescent="0.2">
      <c r="A53" s="3"/>
      <c r="B53" s="192">
        <v>1998</v>
      </c>
      <c r="C53" s="193" t="s">
        <v>38</v>
      </c>
      <c r="D53" s="168" t="s">
        <v>35</v>
      </c>
      <c r="E53" s="193"/>
      <c r="F53" s="193">
        <v>23</v>
      </c>
      <c r="G53" s="193"/>
      <c r="H53" s="194"/>
      <c r="I53" s="194"/>
      <c r="J53" s="194"/>
      <c r="K53" s="195"/>
      <c r="L53" s="52"/>
      <c r="M53" s="196" t="s">
        <v>161</v>
      </c>
      <c r="N53" s="193"/>
      <c r="O53" s="193"/>
      <c r="P53" s="193" t="s">
        <v>270</v>
      </c>
      <c r="Q53" s="193" t="s">
        <v>233</v>
      </c>
      <c r="R53" s="193" t="s">
        <v>243</v>
      </c>
      <c r="S53" s="193" t="s">
        <v>253</v>
      </c>
      <c r="T53" s="209"/>
      <c r="U53" s="195" t="s">
        <v>260</v>
      </c>
      <c r="V53" s="52"/>
      <c r="W53" s="192"/>
      <c r="X53" s="177"/>
      <c r="Y53" s="177"/>
      <c r="Z53" s="168"/>
      <c r="AA53" s="168"/>
      <c r="AB53" s="168"/>
      <c r="AC53" s="168"/>
      <c r="AD53" s="168"/>
      <c r="AE53" s="168"/>
      <c r="AF53" s="210"/>
      <c r="AG53" s="209"/>
      <c r="AH53" s="195"/>
      <c r="AI53" s="168"/>
      <c r="AJ53" s="168"/>
      <c r="AK53" s="168"/>
      <c r="AL53" s="168"/>
      <c r="AM53" s="177"/>
      <c r="AN53" s="168"/>
      <c r="AO53" s="168"/>
      <c r="AP53" s="168"/>
      <c r="AQ53" s="172"/>
      <c r="AR53" s="25"/>
      <c r="AS53" s="25"/>
    </row>
    <row r="54" spans="1:45" ht="15" customHeight="1" x14ac:dyDescent="0.2">
      <c r="A54" s="3"/>
      <c r="B54" s="192">
        <v>1999</v>
      </c>
      <c r="C54" s="193" t="s">
        <v>39</v>
      </c>
      <c r="D54" s="168" t="s">
        <v>35</v>
      </c>
      <c r="E54" s="193"/>
      <c r="F54" s="193">
        <v>24</v>
      </c>
      <c r="G54" s="193"/>
      <c r="H54" s="194"/>
      <c r="I54" s="194"/>
      <c r="J54" s="194"/>
      <c r="K54" s="195"/>
      <c r="L54" s="52"/>
      <c r="M54" s="196" t="s">
        <v>162</v>
      </c>
      <c r="N54" s="193"/>
      <c r="O54" s="193"/>
      <c r="P54" s="193" t="s">
        <v>271</v>
      </c>
      <c r="Q54" s="193" t="s">
        <v>234</v>
      </c>
      <c r="R54" s="193" t="s">
        <v>244</v>
      </c>
      <c r="S54" s="193" t="s">
        <v>254</v>
      </c>
      <c r="T54" s="209"/>
      <c r="U54" s="195" t="s">
        <v>245</v>
      </c>
      <c r="V54" s="52"/>
      <c r="W54" s="192"/>
      <c r="X54" s="177"/>
      <c r="Y54" s="177"/>
      <c r="Z54" s="168"/>
      <c r="AA54" s="168"/>
      <c r="AB54" s="168"/>
      <c r="AC54" s="168"/>
      <c r="AD54" s="168"/>
      <c r="AE54" s="168"/>
      <c r="AF54" s="210"/>
      <c r="AG54" s="209"/>
      <c r="AH54" s="195"/>
      <c r="AI54" s="168"/>
      <c r="AJ54" s="168"/>
      <c r="AK54" s="168"/>
      <c r="AL54" s="168"/>
      <c r="AM54" s="177"/>
      <c r="AN54" s="168"/>
      <c r="AO54" s="168"/>
      <c r="AP54" s="168"/>
      <c r="AQ54" s="172"/>
      <c r="AR54" s="25"/>
      <c r="AS54" s="25"/>
    </row>
    <row r="55" spans="1:45" ht="15" customHeight="1" x14ac:dyDescent="0.2">
      <c r="A55" s="3"/>
      <c r="B55" s="192">
        <v>2000</v>
      </c>
      <c r="C55" s="193"/>
      <c r="D55" s="168"/>
      <c r="E55" s="193"/>
      <c r="F55" s="193">
        <v>25</v>
      </c>
      <c r="G55" s="193"/>
      <c r="H55" s="194"/>
      <c r="I55" s="194"/>
      <c r="J55" s="194"/>
      <c r="K55" s="195"/>
      <c r="L55" s="52"/>
      <c r="M55" s="196" t="s">
        <v>163</v>
      </c>
      <c r="N55" s="193"/>
      <c r="O55" s="193"/>
      <c r="P55" s="193" t="s">
        <v>212</v>
      </c>
      <c r="Q55" s="193" t="s">
        <v>222</v>
      </c>
      <c r="R55" s="193" t="s">
        <v>245</v>
      </c>
      <c r="S55" s="193" t="s">
        <v>173</v>
      </c>
      <c r="T55" s="209"/>
      <c r="U55" s="195" t="s">
        <v>261</v>
      </c>
      <c r="V55" s="52"/>
      <c r="W55" s="192"/>
      <c r="X55" s="177"/>
      <c r="Y55" s="177"/>
      <c r="Z55" s="168"/>
      <c r="AA55" s="168"/>
      <c r="AB55" s="168"/>
      <c r="AC55" s="168"/>
      <c r="AD55" s="168"/>
      <c r="AE55" s="168"/>
      <c r="AF55" s="210"/>
      <c r="AG55" s="209"/>
      <c r="AH55" s="195"/>
      <c r="AI55" s="168"/>
      <c r="AJ55" s="168"/>
      <c r="AK55" s="168"/>
      <c r="AL55" s="168"/>
      <c r="AM55" s="177"/>
      <c r="AN55" s="168"/>
      <c r="AO55" s="168"/>
      <c r="AP55" s="168"/>
      <c r="AQ55" s="172"/>
      <c r="AR55" s="25"/>
      <c r="AS55" s="25"/>
    </row>
    <row r="56" spans="1:45" ht="15" customHeight="1" x14ac:dyDescent="0.2">
      <c r="A56" s="3"/>
      <c r="B56" s="192">
        <v>2001</v>
      </c>
      <c r="C56" s="193" t="s">
        <v>37</v>
      </c>
      <c r="D56" s="168" t="s">
        <v>35</v>
      </c>
      <c r="E56" s="193"/>
      <c r="F56" s="193">
        <v>26</v>
      </c>
      <c r="G56" s="211"/>
      <c r="H56" s="194"/>
      <c r="I56" s="194"/>
      <c r="J56" s="194"/>
      <c r="K56" s="195"/>
      <c r="L56" s="52"/>
      <c r="M56" s="196" t="s">
        <v>164</v>
      </c>
      <c r="N56" s="193"/>
      <c r="O56" s="193"/>
      <c r="P56" s="193" t="s">
        <v>272</v>
      </c>
      <c r="Q56" s="193" t="s">
        <v>235</v>
      </c>
      <c r="R56" s="193" t="s">
        <v>238</v>
      </c>
      <c r="S56" s="193" t="s">
        <v>238</v>
      </c>
      <c r="T56" s="209"/>
      <c r="U56" s="195" t="s">
        <v>262</v>
      </c>
      <c r="V56" s="52"/>
      <c r="W56" s="192"/>
      <c r="X56" s="177"/>
      <c r="Y56" s="177"/>
      <c r="Z56" s="168"/>
      <c r="AA56" s="168"/>
      <c r="AB56" s="168"/>
      <c r="AC56" s="168"/>
      <c r="AD56" s="168"/>
      <c r="AE56" s="168"/>
      <c r="AF56" s="210"/>
      <c r="AG56" s="209"/>
      <c r="AH56" s="195"/>
      <c r="AI56" s="168"/>
      <c r="AJ56" s="168"/>
      <c r="AK56" s="168"/>
      <c r="AL56" s="168"/>
      <c r="AM56" s="177"/>
      <c r="AN56" s="168"/>
      <c r="AO56" s="168"/>
      <c r="AP56" s="168"/>
      <c r="AQ56" s="172"/>
      <c r="AR56" s="25"/>
      <c r="AS56" s="25"/>
    </row>
    <row r="57" spans="1:45" ht="15" customHeight="1" x14ac:dyDescent="0.2">
      <c r="A57" s="3"/>
      <c r="B57" s="192">
        <v>2002</v>
      </c>
      <c r="C57" s="193"/>
      <c r="D57" s="168"/>
      <c r="E57" s="193"/>
      <c r="F57" s="193">
        <v>27</v>
      </c>
      <c r="G57" s="193"/>
      <c r="H57" s="194"/>
      <c r="I57" s="194"/>
      <c r="J57" s="194"/>
      <c r="K57" s="195"/>
      <c r="L57" s="52"/>
      <c r="M57" s="196" t="s">
        <v>165</v>
      </c>
      <c r="N57" s="193"/>
      <c r="O57" s="193"/>
      <c r="P57" s="193" t="s">
        <v>245</v>
      </c>
      <c r="Q57" s="193" t="s">
        <v>236</v>
      </c>
      <c r="R57" s="193" t="s">
        <v>246</v>
      </c>
      <c r="S57" s="193" t="s">
        <v>246</v>
      </c>
      <c r="T57" s="209"/>
      <c r="U57" s="195" t="s">
        <v>263</v>
      </c>
      <c r="V57" s="52"/>
      <c r="W57" s="192"/>
      <c r="X57" s="177"/>
      <c r="Y57" s="177"/>
      <c r="Z57" s="168"/>
      <c r="AA57" s="168"/>
      <c r="AB57" s="168"/>
      <c r="AC57" s="168"/>
      <c r="AD57" s="168"/>
      <c r="AE57" s="168"/>
      <c r="AF57" s="210"/>
      <c r="AG57" s="209"/>
      <c r="AH57" s="195"/>
      <c r="AI57" s="168"/>
      <c r="AJ57" s="168"/>
      <c r="AK57" s="168"/>
      <c r="AL57" s="168"/>
      <c r="AM57" s="177"/>
      <c r="AN57" s="168"/>
      <c r="AO57" s="168"/>
      <c r="AP57" s="168"/>
      <c r="AQ57" s="172"/>
      <c r="AR57" s="25"/>
      <c r="AS57" s="25"/>
    </row>
    <row r="58" spans="1:45" ht="15" customHeight="1" x14ac:dyDescent="0.2">
      <c r="A58" s="3"/>
      <c r="B58" s="192">
        <v>2003</v>
      </c>
      <c r="C58" s="193"/>
      <c r="D58" s="168"/>
      <c r="E58" s="193"/>
      <c r="F58" s="193">
        <v>28</v>
      </c>
      <c r="G58" s="211"/>
      <c r="H58" s="194"/>
      <c r="I58" s="194"/>
      <c r="J58" s="194"/>
      <c r="K58" s="195"/>
      <c r="L58" s="52"/>
      <c r="M58" s="196" t="s">
        <v>166</v>
      </c>
      <c r="N58" s="193"/>
      <c r="O58" s="193"/>
      <c r="P58" s="193" t="s">
        <v>273</v>
      </c>
      <c r="Q58" s="193" t="s">
        <v>237</v>
      </c>
      <c r="R58" s="193" t="s">
        <v>247</v>
      </c>
      <c r="S58" s="193" t="s">
        <v>255</v>
      </c>
      <c r="T58" s="209"/>
      <c r="U58" s="195" t="s">
        <v>264</v>
      </c>
      <c r="V58" s="52"/>
      <c r="W58" s="192"/>
      <c r="X58" s="177"/>
      <c r="Y58" s="177"/>
      <c r="Z58" s="168"/>
      <c r="AA58" s="168"/>
      <c r="AB58" s="168"/>
      <c r="AC58" s="168"/>
      <c r="AD58" s="168"/>
      <c r="AE58" s="168"/>
      <c r="AF58" s="210"/>
      <c r="AG58" s="209"/>
      <c r="AH58" s="195"/>
      <c r="AI58" s="168"/>
      <c r="AJ58" s="168"/>
      <c r="AK58" s="168"/>
      <c r="AL58" s="168"/>
      <c r="AM58" s="177"/>
      <c r="AN58" s="168"/>
      <c r="AO58" s="168"/>
      <c r="AP58" s="168"/>
      <c r="AQ58" s="172"/>
      <c r="AR58" s="25"/>
      <c r="AS58" s="25"/>
    </row>
    <row r="59" spans="1:45" ht="15" customHeight="1" x14ac:dyDescent="0.2">
      <c r="A59" s="3"/>
      <c r="B59" s="192">
        <v>2004</v>
      </c>
      <c r="C59" s="193"/>
      <c r="D59" s="168"/>
      <c r="E59" s="193"/>
      <c r="F59" s="193">
        <v>29</v>
      </c>
      <c r="G59" s="193"/>
      <c r="H59" s="194"/>
      <c r="I59" s="194"/>
      <c r="J59" s="194"/>
      <c r="K59" s="195"/>
      <c r="L59" s="52"/>
      <c r="M59" s="196" t="s">
        <v>167</v>
      </c>
      <c r="N59" s="193"/>
      <c r="O59" s="193"/>
      <c r="P59" s="193" t="s">
        <v>274</v>
      </c>
      <c r="Q59" s="193" t="s">
        <v>238</v>
      </c>
      <c r="R59" s="193" t="s">
        <v>248</v>
      </c>
      <c r="S59" s="193" t="s">
        <v>209</v>
      </c>
      <c r="T59" s="209"/>
      <c r="U59" s="195" t="s">
        <v>265</v>
      </c>
      <c r="V59" s="52"/>
      <c r="W59" s="192"/>
      <c r="X59" s="177"/>
      <c r="Y59" s="177"/>
      <c r="Z59" s="168"/>
      <c r="AA59" s="168"/>
      <c r="AB59" s="168"/>
      <c r="AC59" s="168"/>
      <c r="AD59" s="168"/>
      <c r="AE59" s="168"/>
      <c r="AF59" s="210"/>
      <c r="AG59" s="209"/>
      <c r="AH59" s="195"/>
      <c r="AI59" s="168"/>
      <c r="AJ59" s="168"/>
      <c r="AK59" s="168"/>
      <c r="AL59" s="168"/>
      <c r="AM59" s="177"/>
      <c r="AN59" s="168"/>
      <c r="AO59" s="168"/>
      <c r="AP59" s="168"/>
      <c r="AQ59" s="172"/>
      <c r="AR59" s="25"/>
      <c r="AS59" s="25"/>
    </row>
    <row r="60" spans="1:45" ht="15" customHeight="1" x14ac:dyDescent="0.2">
      <c r="A60" s="3"/>
      <c r="B60" s="192">
        <v>2005</v>
      </c>
      <c r="C60" s="193" t="s">
        <v>43</v>
      </c>
      <c r="D60" s="168" t="s">
        <v>44</v>
      </c>
      <c r="E60" s="193"/>
      <c r="F60" s="193">
        <v>30</v>
      </c>
      <c r="G60" s="193"/>
      <c r="H60" s="194"/>
      <c r="I60" s="194"/>
      <c r="J60" s="194"/>
      <c r="K60" s="195"/>
      <c r="L60" s="52"/>
      <c r="M60" s="196" t="s">
        <v>168</v>
      </c>
      <c r="N60" s="193"/>
      <c r="O60" s="193"/>
      <c r="P60" s="193" t="s">
        <v>275</v>
      </c>
      <c r="Q60" s="193" t="s">
        <v>239</v>
      </c>
      <c r="R60" s="193" t="s">
        <v>249</v>
      </c>
      <c r="S60" s="193" t="s">
        <v>249</v>
      </c>
      <c r="T60" s="209"/>
      <c r="U60" s="195" t="s">
        <v>266</v>
      </c>
      <c r="V60" s="52"/>
      <c r="W60" s="192"/>
      <c r="X60" s="177"/>
      <c r="Y60" s="177"/>
      <c r="Z60" s="168"/>
      <c r="AA60" s="168"/>
      <c r="AB60" s="168"/>
      <c r="AC60" s="168"/>
      <c r="AD60" s="168"/>
      <c r="AE60" s="168"/>
      <c r="AF60" s="210"/>
      <c r="AG60" s="209"/>
      <c r="AH60" s="195"/>
      <c r="AI60" s="168"/>
      <c r="AJ60" s="168"/>
      <c r="AK60" s="168"/>
      <c r="AL60" s="168"/>
      <c r="AM60" s="177"/>
      <c r="AN60" s="168"/>
      <c r="AO60" s="168"/>
      <c r="AP60" s="168"/>
      <c r="AQ60" s="172"/>
      <c r="AR60" s="25"/>
      <c r="AS60" s="25"/>
    </row>
    <row r="61" spans="1:45" s="79" customFormat="1" ht="15" customHeight="1" x14ac:dyDescent="0.25">
      <c r="A61" s="78"/>
      <c r="B61" s="178"/>
      <c r="C61" s="180"/>
      <c r="D61" s="180"/>
      <c r="E61" s="180"/>
      <c r="F61" s="180"/>
      <c r="G61" s="180"/>
      <c r="H61" s="202"/>
      <c r="I61" s="202"/>
      <c r="J61" s="202"/>
      <c r="K61" s="203"/>
      <c r="L61" s="52"/>
      <c r="M61" s="178"/>
      <c r="N61" s="180"/>
      <c r="O61" s="180"/>
      <c r="P61" s="180"/>
      <c r="Q61" s="180"/>
      <c r="R61" s="180"/>
      <c r="S61" s="180"/>
      <c r="T61" s="180"/>
      <c r="U61" s="203"/>
      <c r="V61" s="52"/>
      <c r="W61" s="178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3"/>
      <c r="AI61" s="180"/>
      <c r="AJ61" s="180"/>
      <c r="AK61" s="180"/>
      <c r="AL61" s="180"/>
      <c r="AM61" s="180"/>
      <c r="AN61" s="180"/>
      <c r="AO61" s="180"/>
      <c r="AP61" s="180"/>
      <c r="AQ61" s="183"/>
      <c r="AR61" s="212"/>
      <c r="AS61" s="212"/>
    </row>
    <row r="62" spans="1:45" s="79" customFormat="1" ht="15" customHeight="1" x14ac:dyDescent="0.25">
      <c r="A62" s="7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5"/>
      <c r="AM62" s="25"/>
      <c r="AN62" s="25"/>
      <c r="AO62" s="49"/>
      <c r="AP62" s="49"/>
      <c r="AQ62" s="49"/>
      <c r="AR62" s="212"/>
      <c r="AS62" s="212"/>
    </row>
    <row r="63" spans="1:45" s="79" customFormat="1" ht="15" customHeight="1" x14ac:dyDescent="0.25">
      <c r="A63" s="7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5"/>
      <c r="AM63" s="25"/>
      <c r="AN63" s="25"/>
      <c r="AO63" s="49"/>
      <c r="AP63" s="49"/>
      <c r="AQ63" s="49"/>
      <c r="AR63" s="212"/>
      <c r="AS63" s="4"/>
    </row>
    <row r="64" spans="1:45" s="79" customFormat="1" ht="15" customHeight="1" x14ac:dyDescent="0.25">
      <c r="A64" s="7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5"/>
      <c r="AM64" s="25"/>
      <c r="AN64" s="25"/>
      <c r="AO64" s="49"/>
      <c r="AP64" s="49"/>
      <c r="AQ64" s="49"/>
      <c r="AR64" s="212"/>
      <c r="AS64" s="4"/>
    </row>
    <row r="65" spans="1:45" s="79" customFormat="1" ht="15" customHeight="1" x14ac:dyDescent="0.25">
      <c r="A65" s="7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5"/>
      <c r="AM65" s="25"/>
      <c r="AN65" s="25"/>
      <c r="AO65" s="49"/>
      <c r="AP65" s="49"/>
      <c r="AQ65" s="49"/>
      <c r="AR65" s="212"/>
      <c r="AS65" s="4"/>
    </row>
    <row r="66" spans="1:45" s="79" customFormat="1" ht="15" customHeight="1" x14ac:dyDescent="0.25">
      <c r="A66" s="7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5"/>
      <c r="AM66" s="25"/>
      <c r="AN66" s="25"/>
      <c r="AO66" s="49"/>
      <c r="AP66" s="49"/>
      <c r="AQ66" s="49"/>
      <c r="AR66" s="212"/>
      <c r="AS66" s="4"/>
    </row>
    <row r="67" spans="1:45" s="79" customFormat="1" ht="15" customHeight="1" x14ac:dyDescent="0.25">
      <c r="A67" s="7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5"/>
      <c r="AM67" s="25"/>
      <c r="AN67" s="25"/>
      <c r="AO67" s="49"/>
      <c r="AP67" s="49"/>
      <c r="AQ67" s="49"/>
      <c r="AR67" s="212"/>
      <c r="AS67" s="4"/>
    </row>
    <row r="68" spans="1:45" s="79" customFormat="1" ht="15" customHeight="1" x14ac:dyDescent="0.25">
      <c r="A68" s="7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5"/>
      <c r="AM68" s="25"/>
      <c r="AN68" s="25"/>
      <c r="AO68" s="49"/>
      <c r="AP68" s="49"/>
      <c r="AQ68" s="49"/>
      <c r="AR68" s="212"/>
      <c r="AS68" s="4"/>
    </row>
    <row r="69" spans="1:45" s="79" customFormat="1" ht="15" customHeight="1" x14ac:dyDescent="0.25">
      <c r="A69" s="7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5"/>
      <c r="AM69" s="25"/>
      <c r="AN69" s="25"/>
      <c r="AO69" s="49"/>
      <c r="AP69" s="49"/>
      <c r="AQ69" s="49"/>
      <c r="AR69" s="212"/>
      <c r="AS69" s="4"/>
    </row>
    <row r="70" spans="1:45" s="79" customFormat="1" ht="15" customHeight="1" x14ac:dyDescent="0.25">
      <c r="A70" s="7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5"/>
      <c r="AM70" s="25"/>
      <c r="AN70" s="25"/>
      <c r="AO70" s="49"/>
      <c r="AP70" s="49"/>
      <c r="AQ70" s="49"/>
      <c r="AR70" s="212"/>
      <c r="AS70" s="4"/>
    </row>
    <row r="71" spans="1:45" s="79" customFormat="1" ht="15" customHeight="1" x14ac:dyDescent="0.25">
      <c r="A71" s="7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5"/>
      <c r="AM71" s="25"/>
      <c r="AN71" s="25"/>
      <c r="AO71" s="49"/>
      <c r="AP71" s="49"/>
      <c r="AQ71" s="49"/>
      <c r="AR71" s="212"/>
      <c r="AS71" s="4"/>
    </row>
    <row r="72" spans="1:45" s="79" customFormat="1" ht="15" customHeight="1" x14ac:dyDescent="0.25">
      <c r="A72" s="7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5"/>
      <c r="AM72" s="25"/>
      <c r="AN72" s="25"/>
      <c r="AO72" s="49"/>
      <c r="AP72" s="49"/>
      <c r="AQ72" s="49"/>
      <c r="AR72" s="212"/>
      <c r="AS72" s="4"/>
    </row>
    <row r="73" spans="1:45" s="79" customFormat="1" ht="15" customHeight="1" x14ac:dyDescent="0.25">
      <c r="A73" s="7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5"/>
      <c r="AM73" s="25"/>
      <c r="AN73" s="25"/>
      <c r="AO73" s="49"/>
      <c r="AP73" s="49"/>
      <c r="AQ73" s="49"/>
      <c r="AR73" s="212"/>
      <c r="AS73" s="4"/>
    </row>
    <row r="74" spans="1:45" s="79" customFormat="1" ht="15" customHeight="1" x14ac:dyDescent="0.25">
      <c r="A74" s="7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5"/>
      <c r="AM74" s="25"/>
      <c r="AN74" s="25"/>
      <c r="AO74" s="49"/>
      <c r="AP74" s="49"/>
      <c r="AQ74" s="49"/>
      <c r="AR74" s="212"/>
      <c r="AS74" s="4"/>
    </row>
    <row r="75" spans="1:45" s="79" customFormat="1" ht="15" customHeight="1" x14ac:dyDescent="0.25">
      <c r="A75" s="7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5"/>
      <c r="AM75" s="25"/>
      <c r="AN75" s="25"/>
      <c r="AO75" s="49"/>
      <c r="AP75" s="49"/>
      <c r="AQ75" s="49"/>
      <c r="AR75" s="212"/>
      <c r="AS75" s="4"/>
    </row>
    <row r="76" spans="1:45" s="79" customFormat="1" ht="15" customHeight="1" x14ac:dyDescent="0.25">
      <c r="A76" s="7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5"/>
      <c r="AM76" s="25"/>
      <c r="AN76" s="25"/>
      <c r="AO76" s="49"/>
      <c r="AP76" s="49"/>
      <c r="AQ76" s="49"/>
      <c r="AR76" s="212"/>
      <c r="AS76" s="4"/>
    </row>
    <row r="77" spans="1:45" s="79" customFormat="1" ht="15" customHeight="1" x14ac:dyDescent="0.25">
      <c r="A77" s="7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5"/>
      <c r="AM77" s="25"/>
      <c r="AN77" s="25"/>
      <c r="AO77" s="49"/>
      <c r="AP77" s="49"/>
      <c r="AQ77" s="49"/>
      <c r="AR77" s="212"/>
      <c r="AS77" s="4"/>
    </row>
    <row r="78" spans="1:45" s="79" customFormat="1" ht="15" customHeight="1" x14ac:dyDescent="0.25">
      <c r="A78" s="7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5"/>
      <c r="AM78" s="25"/>
      <c r="AN78" s="25"/>
      <c r="AO78" s="49"/>
      <c r="AP78" s="49"/>
      <c r="AQ78" s="49"/>
      <c r="AR78" s="212"/>
      <c r="AS78" s="4"/>
    </row>
    <row r="79" spans="1:45" s="79" customFormat="1" ht="15" customHeight="1" x14ac:dyDescent="0.25">
      <c r="A79" s="7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5"/>
      <c r="AM79" s="25"/>
      <c r="AN79" s="25"/>
      <c r="AO79" s="49"/>
      <c r="AP79" s="49"/>
      <c r="AQ79" s="49"/>
      <c r="AR79" s="212"/>
      <c r="AS79" s="4"/>
    </row>
    <row r="80" spans="1:45" s="79" customFormat="1" ht="15" customHeight="1" x14ac:dyDescent="0.25">
      <c r="A80" s="7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5"/>
      <c r="AM80" s="25"/>
      <c r="AN80" s="25"/>
      <c r="AO80" s="49"/>
      <c r="AP80" s="49"/>
      <c r="AQ80" s="49"/>
      <c r="AR80" s="212"/>
      <c r="AS80" s="4"/>
    </row>
    <row r="81" spans="1:45" s="79" customFormat="1" ht="15" customHeight="1" x14ac:dyDescent="0.25">
      <c r="A81" s="7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5"/>
      <c r="AM81" s="25"/>
      <c r="AN81" s="25"/>
      <c r="AO81" s="49"/>
      <c r="AP81" s="49"/>
      <c r="AQ81" s="49"/>
      <c r="AR81" s="212"/>
      <c r="AS81" s="4"/>
    </row>
    <row r="82" spans="1:45" s="79" customFormat="1" ht="15" customHeight="1" x14ac:dyDescent="0.25">
      <c r="A82" s="7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5"/>
      <c r="AM82" s="25"/>
      <c r="AN82" s="25"/>
      <c r="AO82" s="49"/>
      <c r="AP82" s="49"/>
      <c r="AQ82" s="49"/>
      <c r="AR82" s="212"/>
      <c r="AS82" s="4"/>
    </row>
    <row r="83" spans="1:45" s="79" customFormat="1" ht="15" customHeight="1" x14ac:dyDescent="0.25">
      <c r="A83" s="7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5"/>
      <c r="AM83" s="25"/>
      <c r="AN83" s="25"/>
      <c r="AO83" s="49"/>
      <c r="AP83" s="49"/>
      <c r="AQ83" s="49"/>
      <c r="AR83" s="212"/>
      <c r="AS83" s="4"/>
    </row>
    <row r="84" spans="1:45" s="79" customFormat="1" ht="15" customHeight="1" x14ac:dyDescent="0.25">
      <c r="A84" s="7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5"/>
      <c r="AM84" s="25"/>
      <c r="AN84" s="25"/>
      <c r="AO84" s="49"/>
      <c r="AP84" s="49"/>
      <c r="AQ84" s="49"/>
      <c r="AR84" s="212"/>
      <c r="AS84" s="4"/>
    </row>
    <row r="85" spans="1:45" s="79" customFormat="1" ht="15" customHeight="1" x14ac:dyDescent="0.25">
      <c r="A85" s="7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5"/>
      <c r="AM85" s="25"/>
      <c r="AN85" s="25"/>
      <c r="AO85" s="49"/>
      <c r="AP85" s="49"/>
      <c r="AQ85" s="49"/>
      <c r="AR85" s="212"/>
      <c r="AS85" s="4"/>
    </row>
    <row r="86" spans="1:45" s="79" customFormat="1" ht="15" customHeight="1" x14ac:dyDescent="0.25">
      <c r="A86" s="7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5"/>
      <c r="AM86" s="25"/>
      <c r="AN86" s="25"/>
      <c r="AO86" s="49"/>
      <c r="AP86" s="49"/>
      <c r="AQ86" s="49"/>
      <c r="AR86" s="212"/>
      <c r="AS86" s="4"/>
    </row>
    <row r="87" spans="1:45" s="79" customFormat="1" ht="15" customHeight="1" x14ac:dyDescent="0.25">
      <c r="A87" s="7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5"/>
      <c r="AM87" s="25"/>
      <c r="AN87" s="25"/>
      <c r="AO87" s="49"/>
      <c r="AP87" s="49"/>
      <c r="AQ87" s="49"/>
      <c r="AR87" s="212"/>
      <c r="AS87" s="4"/>
    </row>
    <row r="88" spans="1:45" s="79" customFormat="1" ht="15" customHeight="1" x14ac:dyDescent="0.25">
      <c r="A88" s="7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5"/>
      <c r="AM88" s="25"/>
      <c r="AN88" s="25"/>
      <c r="AO88" s="49"/>
      <c r="AP88" s="49"/>
      <c r="AQ88" s="49"/>
      <c r="AR88" s="212"/>
      <c r="AS88" s="4"/>
    </row>
    <row r="89" spans="1:45" s="79" customFormat="1" ht="15" customHeight="1" x14ac:dyDescent="0.25">
      <c r="A89" s="7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5"/>
      <c r="AM89" s="25"/>
      <c r="AN89" s="25"/>
      <c r="AO89" s="49"/>
      <c r="AP89" s="49"/>
      <c r="AQ89" s="49"/>
      <c r="AR89" s="212"/>
      <c r="AS89" s="4"/>
    </row>
    <row r="90" spans="1:45" s="79" customFormat="1" ht="15" customHeight="1" x14ac:dyDescent="0.25">
      <c r="A90" s="7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5"/>
      <c r="AM90" s="25"/>
      <c r="AN90" s="25"/>
      <c r="AO90" s="49"/>
      <c r="AP90" s="49"/>
      <c r="AQ90" s="49"/>
      <c r="AR90" s="212"/>
      <c r="AS90" s="4"/>
    </row>
    <row r="91" spans="1:45" s="79" customFormat="1" ht="15" customHeight="1" x14ac:dyDescent="0.25">
      <c r="A91" s="7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5"/>
      <c r="AM91" s="25"/>
      <c r="AN91" s="25"/>
      <c r="AO91" s="49"/>
      <c r="AP91" s="49"/>
      <c r="AQ91" s="49"/>
      <c r="AR91" s="212"/>
      <c r="AS91" s="4"/>
    </row>
    <row r="92" spans="1:45" s="79" customFormat="1" ht="15" customHeight="1" x14ac:dyDescent="0.25">
      <c r="A92" s="7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5"/>
      <c r="AM92" s="25"/>
      <c r="AN92" s="25"/>
      <c r="AO92" s="49"/>
      <c r="AP92" s="49"/>
      <c r="AQ92" s="49"/>
      <c r="AR92" s="212"/>
      <c r="AS92" s="4"/>
    </row>
    <row r="93" spans="1:45" s="79" customFormat="1" ht="15" customHeight="1" x14ac:dyDescent="0.25">
      <c r="A93" s="7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5"/>
      <c r="AM93" s="25"/>
      <c r="AN93" s="25"/>
      <c r="AO93" s="49"/>
      <c r="AP93" s="49"/>
      <c r="AQ93" s="49"/>
      <c r="AR93" s="212"/>
      <c r="AS93" s="4"/>
    </row>
    <row r="94" spans="1:45" s="79" customFormat="1" ht="15" customHeight="1" x14ac:dyDescent="0.25">
      <c r="A94" s="7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5"/>
      <c r="AM94" s="25"/>
      <c r="AN94" s="25"/>
      <c r="AO94" s="49"/>
      <c r="AP94" s="49"/>
      <c r="AQ94" s="49"/>
      <c r="AR94" s="212"/>
      <c r="AS94" s="4"/>
    </row>
    <row r="95" spans="1:45" s="79" customFormat="1" ht="15" customHeight="1" x14ac:dyDescent="0.25">
      <c r="A95" s="7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5"/>
      <c r="AM95" s="25"/>
      <c r="AN95" s="25"/>
      <c r="AO95" s="49"/>
      <c r="AP95" s="49"/>
      <c r="AQ95" s="49"/>
      <c r="AR95" s="212"/>
      <c r="AS95" s="4"/>
    </row>
    <row r="96" spans="1:45" s="79" customFormat="1" ht="15" customHeight="1" x14ac:dyDescent="0.25">
      <c r="A96" s="7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5"/>
      <c r="AM96" s="25"/>
      <c r="AN96" s="25"/>
      <c r="AO96" s="49"/>
      <c r="AP96" s="49"/>
      <c r="AQ96" s="49"/>
      <c r="AR96" s="212"/>
      <c r="AS96" s="4"/>
    </row>
    <row r="97" spans="1:45" s="79" customFormat="1" ht="15" customHeight="1" x14ac:dyDescent="0.25">
      <c r="A97" s="7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5"/>
      <c r="AM97" s="25"/>
      <c r="AN97" s="25"/>
      <c r="AO97" s="49"/>
      <c r="AP97" s="49"/>
      <c r="AQ97" s="49"/>
      <c r="AR97" s="212"/>
      <c r="AS97" s="4"/>
    </row>
    <row r="98" spans="1:45" s="79" customFormat="1" ht="15" customHeight="1" x14ac:dyDescent="0.25">
      <c r="A98" s="7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5"/>
      <c r="AM98" s="25"/>
      <c r="AN98" s="25"/>
      <c r="AO98" s="49"/>
      <c r="AP98" s="49"/>
      <c r="AQ98" s="49"/>
      <c r="AR98" s="212"/>
      <c r="AS98" s="4"/>
    </row>
    <row r="99" spans="1:45" s="79" customFormat="1" ht="15" customHeight="1" x14ac:dyDescent="0.25">
      <c r="A99" s="7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5"/>
      <c r="AM99" s="25"/>
      <c r="AN99" s="25"/>
      <c r="AO99" s="49"/>
      <c r="AP99" s="49"/>
      <c r="AQ99" s="49"/>
      <c r="AR99" s="212"/>
      <c r="AS99" s="4"/>
    </row>
    <row r="100" spans="1:45" s="79" customFormat="1" ht="15" customHeight="1" x14ac:dyDescent="0.25">
      <c r="A100" s="7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5"/>
      <c r="AM100" s="25"/>
      <c r="AN100" s="25"/>
      <c r="AO100" s="49"/>
      <c r="AP100" s="49"/>
      <c r="AQ100" s="49"/>
      <c r="AR100" s="212"/>
      <c r="AS100" s="4"/>
    </row>
    <row r="101" spans="1:45" s="79" customFormat="1" ht="15" customHeight="1" x14ac:dyDescent="0.25">
      <c r="A101" s="7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5"/>
      <c r="AM101" s="25"/>
      <c r="AN101" s="25"/>
      <c r="AO101" s="49"/>
      <c r="AP101" s="49"/>
      <c r="AQ101" s="49"/>
      <c r="AR101" s="212"/>
      <c r="AS101" s="4"/>
    </row>
    <row r="102" spans="1:45" s="79" customFormat="1" ht="15" customHeight="1" x14ac:dyDescent="0.25">
      <c r="A102" s="7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5"/>
      <c r="AM102" s="25"/>
      <c r="AN102" s="25"/>
      <c r="AO102" s="49"/>
      <c r="AP102" s="49"/>
      <c r="AQ102" s="49"/>
      <c r="AR102" s="212"/>
      <c r="AS102" s="4"/>
    </row>
    <row r="103" spans="1:45" s="79" customFormat="1" ht="15" customHeight="1" x14ac:dyDescent="0.25">
      <c r="A103" s="78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5"/>
      <c r="AM103" s="25"/>
      <c r="AN103" s="25"/>
      <c r="AO103" s="49"/>
      <c r="AP103" s="49"/>
      <c r="AQ103" s="49"/>
      <c r="AR103" s="212"/>
      <c r="AS103" s="4"/>
    </row>
    <row r="104" spans="1:45" s="79" customFormat="1" ht="15" customHeight="1" x14ac:dyDescent="0.25">
      <c r="A104" s="78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5"/>
      <c r="AM104" s="25"/>
      <c r="AN104" s="25"/>
      <c r="AO104" s="49"/>
      <c r="AP104" s="49"/>
      <c r="AQ104" s="49"/>
      <c r="AR104" s="212"/>
      <c r="AS104" s="4"/>
    </row>
    <row r="105" spans="1:45" s="79" customFormat="1" ht="15" customHeight="1" x14ac:dyDescent="0.25">
      <c r="A105" s="78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5"/>
      <c r="AM105" s="25"/>
      <c r="AN105" s="25"/>
      <c r="AO105" s="49"/>
      <c r="AP105" s="49"/>
      <c r="AQ105" s="49"/>
      <c r="AR105" s="212"/>
      <c r="AS105" s="4"/>
    </row>
    <row r="106" spans="1:45" s="79" customFormat="1" ht="15" customHeight="1" x14ac:dyDescent="0.25">
      <c r="A106" s="7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5"/>
      <c r="AM106" s="25"/>
      <c r="AN106" s="25"/>
      <c r="AO106" s="49"/>
      <c r="AP106" s="49"/>
      <c r="AQ106" s="49"/>
      <c r="AR106" s="212"/>
      <c r="AS106" s="4"/>
    </row>
    <row r="107" spans="1:45" s="79" customFormat="1" ht="15" customHeight="1" x14ac:dyDescent="0.25">
      <c r="A107" s="7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5"/>
      <c r="AM107" s="25"/>
      <c r="AN107" s="25"/>
      <c r="AO107" s="49"/>
      <c r="AP107" s="49"/>
      <c r="AQ107" s="49"/>
      <c r="AR107" s="212"/>
      <c r="AS107" s="4"/>
    </row>
    <row r="108" spans="1:45" s="79" customFormat="1" ht="15" customHeight="1" x14ac:dyDescent="0.25">
      <c r="A108" s="7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5"/>
      <c r="AM108" s="25"/>
      <c r="AN108" s="25"/>
      <c r="AO108" s="49"/>
      <c r="AP108" s="49"/>
      <c r="AQ108" s="49"/>
      <c r="AR108" s="212"/>
      <c r="AS108" s="4"/>
    </row>
    <row r="109" spans="1:45" s="79" customFormat="1" ht="15" customHeight="1" x14ac:dyDescent="0.25">
      <c r="A109" s="7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5"/>
      <c r="AM109" s="25"/>
      <c r="AN109" s="25"/>
      <c r="AO109" s="49"/>
      <c r="AP109" s="49"/>
      <c r="AQ109" s="49"/>
      <c r="AR109" s="212"/>
      <c r="AS109" s="4"/>
    </row>
    <row r="110" spans="1:45" s="79" customFormat="1" ht="15" customHeight="1" x14ac:dyDescent="0.25">
      <c r="A110" s="7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5"/>
      <c r="AM110" s="25"/>
      <c r="AN110" s="25"/>
      <c r="AO110" s="49"/>
      <c r="AP110" s="49"/>
      <c r="AQ110" s="49"/>
      <c r="AR110" s="212"/>
      <c r="AS110" s="4"/>
    </row>
    <row r="111" spans="1:45" s="79" customFormat="1" ht="15" customHeight="1" x14ac:dyDescent="0.25">
      <c r="A111" s="7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5"/>
      <c r="AM111" s="25"/>
      <c r="AN111" s="25"/>
      <c r="AO111" s="49"/>
      <c r="AP111" s="49"/>
      <c r="AQ111" s="49"/>
      <c r="AR111" s="212"/>
      <c r="AS111" s="4"/>
    </row>
    <row r="112" spans="1:45" s="79" customFormat="1" ht="15" customHeight="1" x14ac:dyDescent="0.25">
      <c r="A112" s="7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5"/>
      <c r="AM112" s="25"/>
      <c r="AN112" s="25"/>
      <c r="AO112" s="49"/>
      <c r="AP112" s="49"/>
      <c r="AQ112" s="49"/>
      <c r="AR112" s="212"/>
      <c r="AS112" s="4"/>
    </row>
    <row r="113" spans="1:45" s="79" customFormat="1" ht="15" customHeight="1" x14ac:dyDescent="0.25">
      <c r="A113" s="7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5"/>
      <c r="AM113" s="25"/>
      <c r="AN113" s="25"/>
      <c r="AO113" s="49"/>
      <c r="AP113" s="49"/>
      <c r="AQ113" s="49"/>
      <c r="AR113" s="212"/>
      <c r="AS113" s="4"/>
    </row>
    <row r="114" spans="1:45" s="79" customFormat="1" ht="15" customHeight="1" x14ac:dyDescent="0.25">
      <c r="A114" s="7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5"/>
      <c r="AM114" s="25"/>
      <c r="AN114" s="25"/>
      <c r="AO114" s="49"/>
      <c r="AP114" s="49"/>
      <c r="AQ114" s="49"/>
      <c r="AR114" s="212"/>
      <c r="AS114" s="4"/>
    </row>
    <row r="115" spans="1:45" s="79" customFormat="1" ht="15" customHeight="1" x14ac:dyDescent="0.25">
      <c r="A115" s="7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5"/>
      <c r="AM115" s="25"/>
      <c r="AN115" s="25"/>
      <c r="AO115" s="49"/>
      <c r="AP115" s="49"/>
      <c r="AQ115" s="49"/>
      <c r="AR115" s="212"/>
      <c r="AS115" s="4"/>
    </row>
    <row r="116" spans="1:45" s="79" customFormat="1" ht="15" customHeight="1" x14ac:dyDescent="0.25">
      <c r="A116" s="7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5"/>
      <c r="AM116" s="25"/>
      <c r="AN116" s="25"/>
      <c r="AO116" s="49"/>
      <c r="AP116" s="49"/>
      <c r="AQ116" s="49"/>
      <c r="AR116" s="212"/>
      <c r="AS116" s="4"/>
    </row>
    <row r="117" spans="1:45" s="79" customFormat="1" ht="15" customHeight="1" x14ac:dyDescent="0.25">
      <c r="A117" s="78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5"/>
      <c r="AM117" s="25"/>
      <c r="AN117" s="25"/>
      <c r="AO117" s="49"/>
      <c r="AP117" s="49"/>
      <c r="AQ117" s="49"/>
      <c r="AR117" s="212"/>
      <c r="AS117" s="4"/>
    </row>
    <row r="118" spans="1:45" s="79" customFormat="1" ht="15" customHeight="1" x14ac:dyDescent="0.25">
      <c r="A118" s="78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5"/>
      <c r="AM118" s="25"/>
      <c r="AN118" s="25"/>
      <c r="AO118" s="49"/>
      <c r="AP118" s="49"/>
      <c r="AQ118" s="49"/>
      <c r="AR118" s="212"/>
      <c r="AS118" s="4"/>
    </row>
    <row r="119" spans="1:45" s="79" customFormat="1" ht="15" customHeight="1" x14ac:dyDescent="0.25">
      <c r="A119" s="78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5"/>
      <c r="AM119" s="25"/>
      <c r="AN119" s="25"/>
      <c r="AO119" s="49"/>
      <c r="AP119" s="49"/>
      <c r="AQ119" s="49"/>
      <c r="AR119" s="212"/>
      <c r="AS119" s="4"/>
    </row>
    <row r="120" spans="1:45" s="79" customFormat="1" ht="15" customHeight="1" x14ac:dyDescent="0.25">
      <c r="A120" s="78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5"/>
      <c r="AM120" s="25"/>
      <c r="AN120" s="25"/>
      <c r="AO120" s="49"/>
      <c r="AP120" s="49"/>
      <c r="AQ120" s="49"/>
      <c r="AR120" s="212"/>
      <c r="AS120" s="4"/>
    </row>
    <row r="121" spans="1:45" s="79" customFormat="1" ht="15" customHeight="1" x14ac:dyDescent="0.25">
      <c r="A121" s="78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5"/>
      <c r="AM121" s="25"/>
      <c r="AN121" s="25"/>
      <c r="AO121" s="49"/>
      <c r="AP121" s="49"/>
      <c r="AQ121" s="49"/>
      <c r="AR121" s="212"/>
      <c r="AS121" s="4"/>
    </row>
    <row r="122" spans="1:45" s="79" customFormat="1" ht="15" customHeight="1" x14ac:dyDescent="0.25">
      <c r="A122" s="7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5"/>
      <c r="AM122" s="25"/>
      <c r="AN122" s="25"/>
      <c r="AO122" s="49"/>
      <c r="AP122" s="49"/>
      <c r="AQ122" s="49"/>
      <c r="AR122" s="212"/>
      <c r="AS122" s="4"/>
    </row>
    <row r="123" spans="1:45" s="79" customFormat="1" ht="15" customHeight="1" x14ac:dyDescent="0.25">
      <c r="A123" s="78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5"/>
      <c r="AM123" s="25"/>
      <c r="AN123" s="25"/>
      <c r="AO123" s="49"/>
      <c r="AP123" s="49"/>
      <c r="AQ123" s="49"/>
      <c r="AR123" s="212"/>
      <c r="AS123" s="4"/>
    </row>
    <row r="124" spans="1:45" s="79" customFormat="1" ht="15" customHeight="1" x14ac:dyDescent="0.25">
      <c r="A124" s="7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5"/>
      <c r="AM124" s="25"/>
      <c r="AN124" s="25"/>
      <c r="AO124" s="49"/>
      <c r="AP124" s="49"/>
      <c r="AQ124" s="49"/>
      <c r="AR124" s="212"/>
      <c r="AS124" s="4"/>
    </row>
    <row r="125" spans="1:45" s="79" customFormat="1" ht="15" customHeight="1" x14ac:dyDescent="0.25">
      <c r="A125" s="7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5"/>
      <c r="AM125" s="25"/>
      <c r="AN125" s="25"/>
      <c r="AO125" s="49"/>
      <c r="AP125" s="49"/>
      <c r="AQ125" s="49"/>
      <c r="AR125" s="212"/>
      <c r="AS125" s="4"/>
    </row>
    <row r="126" spans="1:45" s="79" customFormat="1" ht="15" customHeight="1" x14ac:dyDescent="0.25">
      <c r="A126" s="78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5"/>
      <c r="AM126" s="25"/>
      <c r="AN126" s="25"/>
      <c r="AO126" s="49"/>
      <c r="AP126" s="49"/>
      <c r="AQ126" s="49"/>
      <c r="AR126" s="212"/>
      <c r="AS126" s="4"/>
    </row>
    <row r="127" spans="1:45" s="79" customFormat="1" ht="15" customHeight="1" x14ac:dyDescent="0.25">
      <c r="A127" s="7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5"/>
      <c r="AM127" s="25"/>
      <c r="AN127" s="25"/>
      <c r="AO127" s="49"/>
      <c r="AP127" s="49"/>
      <c r="AQ127" s="49"/>
      <c r="AR127" s="212"/>
      <c r="AS127" s="4"/>
    </row>
    <row r="128" spans="1:45" s="79" customFormat="1" ht="15" customHeight="1" x14ac:dyDescent="0.25">
      <c r="A128" s="78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5"/>
      <c r="AM128" s="25"/>
      <c r="AN128" s="25"/>
      <c r="AO128" s="49"/>
      <c r="AP128" s="49"/>
      <c r="AQ128" s="49"/>
      <c r="AR128" s="212"/>
      <c r="AS128" s="4"/>
    </row>
    <row r="129" spans="1:45" s="79" customFormat="1" ht="15" customHeight="1" x14ac:dyDescent="0.25">
      <c r="A129" s="7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5"/>
      <c r="AM129" s="25"/>
      <c r="AN129" s="25"/>
      <c r="AO129" s="49"/>
      <c r="AP129" s="49"/>
      <c r="AQ129" s="49"/>
      <c r="AR129" s="212"/>
      <c r="AS129" s="4"/>
    </row>
    <row r="130" spans="1:45" s="79" customFormat="1" ht="15" customHeight="1" x14ac:dyDescent="0.25">
      <c r="A130" s="7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5"/>
      <c r="AM130" s="25"/>
      <c r="AN130" s="25"/>
      <c r="AO130" s="49"/>
      <c r="AP130" s="49"/>
      <c r="AQ130" s="49"/>
      <c r="AR130" s="212"/>
      <c r="AS130" s="4"/>
    </row>
    <row r="131" spans="1:45" s="79" customFormat="1" ht="15" customHeight="1" x14ac:dyDescent="0.25">
      <c r="A131" s="7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5"/>
      <c r="AM131" s="25"/>
      <c r="AN131" s="25"/>
      <c r="AO131" s="49"/>
      <c r="AP131" s="49"/>
      <c r="AQ131" s="49"/>
      <c r="AR131" s="212"/>
      <c r="AS131" s="4"/>
    </row>
    <row r="132" spans="1:45" s="79" customFormat="1" ht="15" customHeight="1" x14ac:dyDescent="0.25">
      <c r="A132" s="78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5"/>
      <c r="AM132" s="25"/>
      <c r="AN132" s="25"/>
      <c r="AO132" s="49"/>
      <c r="AP132" s="49"/>
      <c r="AQ132" s="49"/>
      <c r="AR132" s="212"/>
      <c r="AS132" s="4"/>
    </row>
    <row r="133" spans="1:45" s="79" customFormat="1" ht="15" customHeight="1" x14ac:dyDescent="0.25">
      <c r="A133" s="7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5"/>
      <c r="AM133" s="25"/>
      <c r="AN133" s="25"/>
      <c r="AO133" s="49"/>
      <c r="AP133" s="49"/>
      <c r="AQ133" s="49"/>
      <c r="AR133" s="212"/>
      <c r="AS133" s="4"/>
    </row>
    <row r="134" spans="1:45" s="79" customFormat="1" ht="15" customHeight="1" x14ac:dyDescent="0.25">
      <c r="A134" s="7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5"/>
      <c r="AM134" s="25"/>
      <c r="AN134" s="25"/>
      <c r="AO134" s="49"/>
      <c r="AP134" s="49"/>
      <c r="AQ134" s="49"/>
      <c r="AR134" s="212"/>
      <c r="AS134" s="4"/>
    </row>
    <row r="135" spans="1:45" s="79" customFormat="1" ht="15" customHeight="1" x14ac:dyDescent="0.25">
      <c r="A135" s="7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5"/>
      <c r="AM135" s="25"/>
      <c r="AN135" s="25"/>
      <c r="AO135" s="49"/>
      <c r="AP135" s="49"/>
      <c r="AQ135" s="49"/>
      <c r="AR135" s="212"/>
      <c r="AS135" s="4"/>
    </row>
    <row r="136" spans="1:45" s="79" customFormat="1" ht="15" customHeight="1" x14ac:dyDescent="0.25">
      <c r="A136" s="78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5"/>
      <c r="AM136" s="25"/>
      <c r="AN136" s="25"/>
      <c r="AO136" s="49"/>
      <c r="AP136" s="49"/>
      <c r="AQ136" s="49"/>
      <c r="AR136" s="212"/>
      <c r="AS136" s="4"/>
    </row>
    <row r="137" spans="1:45" s="79" customFormat="1" ht="15" customHeight="1" x14ac:dyDescent="0.25">
      <c r="A137" s="7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5"/>
      <c r="AM137" s="25"/>
      <c r="AN137" s="25"/>
      <c r="AO137" s="49"/>
      <c r="AP137" s="49"/>
      <c r="AQ137" s="49"/>
      <c r="AR137" s="212"/>
      <c r="AS137" s="4"/>
    </row>
    <row r="138" spans="1:45" s="79" customFormat="1" ht="15" customHeight="1" x14ac:dyDescent="0.25">
      <c r="A138" s="7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5"/>
      <c r="AM138" s="25"/>
      <c r="AN138" s="25"/>
      <c r="AO138" s="49"/>
      <c r="AP138" s="49"/>
      <c r="AQ138" s="49"/>
      <c r="AR138" s="212"/>
      <c r="AS138" s="4"/>
    </row>
    <row r="139" spans="1:45" s="79" customFormat="1" ht="15" customHeight="1" x14ac:dyDescent="0.25">
      <c r="A139" s="78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5"/>
      <c r="AM139" s="25"/>
      <c r="AN139" s="25"/>
      <c r="AO139" s="49"/>
      <c r="AP139" s="49"/>
      <c r="AQ139" s="49"/>
      <c r="AR139" s="212"/>
      <c r="AS139" s="4"/>
    </row>
    <row r="140" spans="1:45" s="79" customFormat="1" ht="15" customHeight="1" x14ac:dyDescent="0.25">
      <c r="A140" s="78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5"/>
      <c r="AM140" s="25"/>
      <c r="AN140" s="25"/>
      <c r="AO140" s="49"/>
      <c r="AP140" s="49"/>
      <c r="AQ140" s="49"/>
      <c r="AR140" s="212"/>
      <c r="AS140" s="4"/>
    </row>
    <row r="141" spans="1:45" s="79" customFormat="1" ht="15" customHeight="1" x14ac:dyDescent="0.25">
      <c r="A141" s="78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5"/>
      <c r="AM141" s="25"/>
      <c r="AN141" s="25"/>
      <c r="AO141" s="49"/>
      <c r="AP141" s="49"/>
      <c r="AQ141" s="49"/>
      <c r="AR141" s="212"/>
      <c r="AS141" s="4"/>
    </row>
    <row r="142" spans="1:45" s="79" customFormat="1" ht="15" customHeight="1" x14ac:dyDescent="0.25">
      <c r="A142" s="78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5"/>
      <c r="AM142" s="25"/>
      <c r="AN142" s="25"/>
      <c r="AO142" s="49"/>
      <c r="AP142" s="49"/>
      <c r="AQ142" s="49"/>
      <c r="AR142" s="212"/>
      <c r="AS142" s="4"/>
    </row>
    <row r="143" spans="1:45" s="79" customFormat="1" ht="15" customHeight="1" x14ac:dyDescent="0.25">
      <c r="A143" s="7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5"/>
      <c r="AM143" s="25"/>
      <c r="AN143" s="25"/>
      <c r="AO143" s="49"/>
      <c r="AP143" s="49"/>
      <c r="AQ143" s="49"/>
      <c r="AR143" s="212"/>
      <c r="AS143" s="4"/>
    </row>
    <row r="144" spans="1:45" s="79" customFormat="1" ht="15" customHeight="1" x14ac:dyDescent="0.25">
      <c r="A144" s="78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5"/>
      <c r="AM144" s="25"/>
      <c r="AN144" s="25"/>
      <c r="AO144" s="49"/>
      <c r="AP144" s="49"/>
      <c r="AQ144" s="49"/>
      <c r="AR144" s="212"/>
      <c r="AS144" s="4"/>
    </row>
    <row r="145" spans="1:45" s="79" customFormat="1" ht="15" customHeight="1" x14ac:dyDescent="0.25">
      <c r="A145" s="78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5"/>
      <c r="AM145" s="25"/>
      <c r="AN145" s="25"/>
      <c r="AO145" s="49"/>
      <c r="AP145" s="49"/>
      <c r="AQ145" s="49"/>
      <c r="AR145" s="212"/>
      <c r="AS145" s="4"/>
    </row>
    <row r="146" spans="1:45" s="79" customFormat="1" ht="15" customHeight="1" x14ac:dyDescent="0.25">
      <c r="A146" s="7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5"/>
      <c r="AM146" s="25"/>
      <c r="AN146" s="25"/>
      <c r="AO146" s="49"/>
      <c r="AP146" s="49"/>
      <c r="AQ146" s="49"/>
      <c r="AR146" s="212"/>
      <c r="AS146" s="4"/>
    </row>
    <row r="147" spans="1:45" s="79" customFormat="1" ht="15" customHeight="1" x14ac:dyDescent="0.25">
      <c r="A147" s="7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5"/>
      <c r="AM147" s="25"/>
      <c r="AN147" s="25"/>
      <c r="AO147" s="49"/>
      <c r="AP147" s="49"/>
      <c r="AQ147" s="49"/>
      <c r="AR147" s="212"/>
      <c r="AS147" s="4"/>
    </row>
    <row r="148" spans="1:45" s="79" customFormat="1" ht="15" customHeight="1" x14ac:dyDescent="0.25">
      <c r="A148" s="78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5"/>
      <c r="AM148" s="25"/>
      <c r="AN148" s="25"/>
      <c r="AO148" s="49"/>
      <c r="AP148" s="49"/>
      <c r="AQ148" s="49"/>
      <c r="AR148" s="212"/>
      <c r="AS148" s="4"/>
    </row>
    <row r="149" spans="1:45" s="79" customFormat="1" ht="15" customHeight="1" x14ac:dyDescent="0.25">
      <c r="A149" s="78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5"/>
      <c r="AM149" s="25"/>
      <c r="AN149" s="25"/>
      <c r="AO149" s="49"/>
      <c r="AP149" s="49"/>
      <c r="AQ149" s="49"/>
      <c r="AR149" s="212"/>
      <c r="AS149" s="4"/>
    </row>
    <row r="150" spans="1:45" s="79" customFormat="1" ht="15" customHeight="1" x14ac:dyDescent="0.25">
      <c r="A150" s="78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5"/>
      <c r="AM150" s="25"/>
      <c r="AN150" s="25"/>
      <c r="AO150" s="49"/>
      <c r="AP150" s="49"/>
      <c r="AQ150" s="49"/>
      <c r="AR150" s="212"/>
      <c r="AS150" s="4"/>
    </row>
    <row r="151" spans="1:45" s="79" customFormat="1" ht="15" customHeight="1" x14ac:dyDescent="0.25">
      <c r="A151" s="78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5"/>
      <c r="AM151" s="25"/>
      <c r="AN151" s="25"/>
      <c r="AO151" s="49"/>
      <c r="AP151" s="49"/>
      <c r="AQ151" s="49"/>
      <c r="AR151" s="212"/>
      <c r="AS151" s="4"/>
    </row>
    <row r="152" spans="1:45" s="79" customFormat="1" ht="15" customHeight="1" x14ac:dyDescent="0.25">
      <c r="A152" s="78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5"/>
      <c r="AM152" s="25"/>
      <c r="AN152" s="25"/>
      <c r="AO152" s="49"/>
      <c r="AP152" s="49"/>
      <c r="AQ152" s="49"/>
      <c r="AR152" s="212"/>
      <c r="AS152" s="4"/>
    </row>
    <row r="153" spans="1:45" s="79" customFormat="1" ht="15" customHeight="1" x14ac:dyDescent="0.25">
      <c r="A153" s="78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5"/>
      <c r="AM153" s="25"/>
      <c r="AN153" s="25"/>
      <c r="AO153" s="49"/>
      <c r="AP153" s="49"/>
      <c r="AQ153" s="49"/>
      <c r="AR153" s="212"/>
      <c r="AS153" s="4"/>
    </row>
    <row r="154" spans="1:45" s="79" customFormat="1" ht="15" customHeight="1" x14ac:dyDescent="0.25">
      <c r="A154" s="78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5"/>
      <c r="AM154" s="25"/>
      <c r="AN154" s="25"/>
      <c r="AO154" s="49"/>
      <c r="AP154" s="49"/>
      <c r="AQ154" s="49"/>
      <c r="AR154" s="212"/>
      <c r="AS154" s="4"/>
    </row>
    <row r="155" spans="1:45" s="79" customFormat="1" ht="15" customHeight="1" x14ac:dyDescent="0.25">
      <c r="A155" s="78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5"/>
      <c r="AM155" s="25"/>
      <c r="AN155" s="25"/>
      <c r="AO155" s="49"/>
      <c r="AP155" s="49"/>
      <c r="AQ155" s="49"/>
      <c r="AR155" s="212"/>
      <c r="AS155" s="4"/>
    </row>
    <row r="156" spans="1:45" s="79" customFormat="1" ht="15" customHeight="1" x14ac:dyDescent="0.25">
      <c r="A156" s="78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5"/>
      <c r="AM156" s="25"/>
      <c r="AN156" s="25"/>
      <c r="AO156" s="49"/>
      <c r="AP156" s="49"/>
      <c r="AQ156" s="49"/>
      <c r="AR156" s="212"/>
      <c r="AS156" s="4"/>
    </row>
    <row r="157" spans="1:45" s="79" customFormat="1" ht="15" customHeight="1" x14ac:dyDescent="0.25">
      <c r="A157" s="78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5"/>
      <c r="AM157" s="25"/>
      <c r="AN157" s="25"/>
      <c r="AO157" s="49"/>
      <c r="AP157" s="49"/>
      <c r="AQ157" s="49"/>
      <c r="AR157" s="212"/>
      <c r="AS157" s="4"/>
    </row>
    <row r="158" spans="1:45" s="79" customFormat="1" ht="15" customHeight="1" x14ac:dyDescent="0.25">
      <c r="A158" s="78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5"/>
      <c r="AM158" s="25"/>
      <c r="AN158" s="25"/>
      <c r="AO158" s="49"/>
      <c r="AP158" s="49"/>
      <c r="AQ158" s="49"/>
      <c r="AR158" s="212"/>
      <c r="AS158" s="4"/>
    </row>
    <row r="159" spans="1:45" s="79" customFormat="1" ht="15" customHeight="1" x14ac:dyDescent="0.25">
      <c r="A159" s="78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5"/>
      <c r="AM159" s="25"/>
      <c r="AN159" s="25"/>
      <c r="AO159" s="49"/>
      <c r="AP159" s="49"/>
      <c r="AQ159" s="49"/>
      <c r="AR159" s="212"/>
      <c r="AS159" s="4"/>
    </row>
    <row r="160" spans="1:45" s="79" customFormat="1" ht="15" customHeight="1" x14ac:dyDescent="0.25">
      <c r="A160" s="78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5"/>
      <c r="AM160" s="25"/>
      <c r="AN160" s="25"/>
      <c r="AO160" s="49"/>
      <c r="AP160" s="49"/>
      <c r="AQ160" s="49"/>
      <c r="AR160" s="212"/>
      <c r="AS160" s="4"/>
    </row>
    <row r="161" spans="1:45" s="79" customFormat="1" ht="15" customHeight="1" x14ac:dyDescent="0.25">
      <c r="A161" s="7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5"/>
      <c r="AM161" s="25"/>
      <c r="AN161" s="25"/>
      <c r="AO161" s="49"/>
      <c r="AP161" s="49"/>
      <c r="AQ161" s="49"/>
      <c r="AR161" s="212"/>
      <c r="AS161" s="4"/>
    </row>
    <row r="162" spans="1:45" s="79" customFormat="1" ht="15" customHeight="1" x14ac:dyDescent="0.25">
      <c r="A162" s="7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5"/>
      <c r="AM162" s="25"/>
      <c r="AN162" s="25"/>
      <c r="AO162" s="49"/>
      <c r="AP162" s="49"/>
      <c r="AQ162" s="49"/>
      <c r="AR162" s="212"/>
      <c r="AS162" s="4"/>
    </row>
    <row r="163" spans="1:45" s="79" customFormat="1" ht="15" customHeight="1" x14ac:dyDescent="0.25">
      <c r="A163" s="78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5"/>
      <c r="AM163" s="25"/>
      <c r="AN163" s="25"/>
      <c r="AO163" s="49"/>
      <c r="AP163" s="49"/>
      <c r="AQ163" s="49"/>
      <c r="AR163" s="212"/>
      <c r="AS163" s="4"/>
    </row>
    <row r="164" spans="1:45" s="79" customFormat="1" ht="15" customHeight="1" x14ac:dyDescent="0.25">
      <c r="A164" s="78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5"/>
      <c r="AM164" s="25"/>
      <c r="AN164" s="25"/>
      <c r="AO164" s="49"/>
      <c r="AP164" s="49"/>
      <c r="AQ164" s="49"/>
      <c r="AR164" s="212"/>
      <c r="AS164" s="4"/>
    </row>
    <row r="165" spans="1:45" s="79" customFormat="1" ht="15" customHeight="1" x14ac:dyDescent="0.25">
      <c r="A165" s="78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5"/>
      <c r="AM165" s="25"/>
      <c r="AN165" s="25"/>
      <c r="AO165" s="49"/>
      <c r="AP165" s="49"/>
      <c r="AQ165" s="49"/>
      <c r="AR165" s="212"/>
      <c r="AS165" s="4"/>
    </row>
    <row r="166" spans="1:45" s="79" customFormat="1" ht="15" customHeight="1" x14ac:dyDescent="0.25">
      <c r="A166" s="78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5"/>
      <c r="AM166" s="25"/>
      <c r="AN166" s="25"/>
      <c r="AO166" s="49"/>
      <c r="AP166" s="49"/>
      <c r="AQ166" s="49"/>
      <c r="AR166" s="212"/>
      <c r="AS166" s="4"/>
    </row>
    <row r="167" spans="1:45" s="79" customFormat="1" ht="15" customHeight="1" x14ac:dyDescent="0.25">
      <c r="A167" s="78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5"/>
      <c r="AM167" s="25"/>
      <c r="AN167" s="25"/>
      <c r="AO167" s="49"/>
      <c r="AP167" s="49"/>
      <c r="AQ167" s="49"/>
      <c r="AR167" s="212"/>
      <c r="AS167" s="4"/>
    </row>
    <row r="168" spans="1:45" s="79" customFormat="1" ht="15" customHeight="1" x14ac:dyDescent="0.25">
      <c r="A168" s="78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5"/>
      <c r="AM168" s="25"/>
      <c r="AN168" s="25"/>
      <c r="AO168" s="49"/>
      <c r="AP168" s="49"/>
      <c r="AQ168" s="49"/>
      <c r="AR168" s="212"/>
      <c r="AS168" s="4"/>
    </row>
    <row r="169" spans="1:45" s="79" customFormat="1" ht="15" customHeight="1" x14ac:dyDescent="0.25">
      <c r="A169" s="78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5"/>
      <c r="AM169" s="25"/>
      <c r="AN169" s="25"/>
      <c r="AO169" s="49"/>
      <c r="AP169" s="49"/>
      <c r="AQ169" s="49"/>
      <c r="AR169" s="212"/>
      <c r="AS169" s="4"/>
    </row>
    <row r="170" spans="1:45" s="79" customFormat="1" ht="15" customHeight="1" x14ac:dyDescent="0.25">
      <c r="A170" s="78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5"/>
      <c r="AM170" s="25"/>
      <c r="AN170" s="25"/>
      <c r="AO170" s="49"/>
      <c r="AP170" s="49"/>
      <c r="AQ170" s="49"/>
      <c r="AR170" s="212"/>
      <c r="AS170" s="4"/>
    </row>
    <row r="171" spans="1:45" s="79" customFormat="1" ht="15" customHeight="1" x14ac:dyDescent="0.25">
      <c r="A171" s="78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5"/>
      <c r="AM171" s="25"/>
      <c r="AN171" s="25"/>
      <c r="AO171" s="49"/>
      <c r="AP171" s="49"/>
      <c r="AQ171" s="49"/>
      <c r="AR171" s="212"/>
      <c r="AS171" s="4"/>
    </row>
    <row r="172" spans="1:45" s="79" customFormat="1" ht="15" customHeight="1" x14ac:dyDescent="0.25">
      <c r="A172" s="78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5"/>
      <c r="AM172" s="25"/>
      <c r="AN172" s="25"/>
      <c r="AO172" s="49"/>
      <c r="AP172" s="49"/>
      <c r="AQ172" s="49"/>
      <c r="AR172" s="212"/>
      <c r="AS172" s="4"/>
    </row>
    <row r="173" spans="1:45" s="79" customFormat="1" ht="15" customHeight="1" x14ac:dyDescent="0.25">
      <c r="A173" s="78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5"/>
      <c r="AM173" s="25"/>
      <c r="AN173" s="25"/>
      <c r="AO173" s="49"/>
      <c r="AP173" s="49"/>
      <c r="AQ173" s="49"/>
      <c r="AR173" s="212"/>
      <c r="AS173" s="4"/>
    </row>
    <row r="174" spans="1:45" s="79" customFormat="1" ht="15" customHeight="1" x14ac:dyDescent="0.25">
      <c r="A174" s="78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5"/>
      <c r="AM174" s="25"/>
      <c r="AN174" s="25"/>
      <c r="AO174" s="49"/>
      <c r="AP174" s="49"/>
      <c r="AQ174" s="49"/>
      <c r="AR174" s="212"/>
      <c r="AS174" s="4"/>
    </row>
    <row r="175" spans="1:45" s="79" customFormat="1" ht="15" customHeight="1" x14ac:dyDescent="0.25">
      <c r="A175" s="78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5"/>
      <c r="AM175" s="25"/>
      <c r="AN175" s="25"/>
      <c r="AO175" s="49"/>
      <c r="AP175" s="49"/>
      <c r="AQ175" s="49"/>
      <c r="AR175" s="212"/>
      <c r="AS175" s="4"/>
    </row>
    <row r="176" spans="1:45" s="79" customFormat="1" ht="15" customHeight="1" x14ac:dyDescent="0.25">
      <c r="A176" s="78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5"/>
      <c r="AM176" s="25"/>
      <c r="AN176" s="25"/>
      <c r="AO176" s="49"/>
      <c r="AP176" s="49"/>
      <c r="AQ176" s="49"/>
      <c r="AR176" s="212"/>
      <c r="AS176" s="4"/>
    </row>
    <row r="177" spans="1:45" s="79" customFormat="1" ht="15" customHeight="1" x14ac:dyDescent="0.25">
      <c r="A177" s="78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5"/>
      <c r="AM177" s="25"/>
      <c r="AN177" s="25"/>
      <c r="AO177" s="49"/>
      <c r="AP177" s="49"/>
      <c r="AQ177" s="49"/>
      <c r="AR177" s="212"/>
      <c r="AS177" s="4"/>
    </row>
    <row r="178" spans="1:45" s="79" customFormat="1" ht="15" customHeight="1" x14ac:dyDescent="0.25">
      <c r="A178" s="7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5"/>
      <c r="AM178" s="25"/>
      <c r="AN178" s="25"/>
      <c r="AO178" s="49"/>
      <c r="AP178" s="49"/>
      <c r="AQ178" s="49"/>
      <c r="AR178" s="212"/>
      <c r="AS178" s="4"/>
    </row>
    <row r="179" spans="1:45" s="79" customFormat="1" ht="15" customHeight="1" x14ac:dyDescent="0.25">
      <c r="A179" s="7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5"/>
      <c r="AM179" s="25"/>
      <c r="AN179" s="25"/>
      <c r="AO179" s="49"/>
      <c r="AP179" s="49"/>
      <c r="AQ179" s="49"/>
      <c r="AR179" s="212"/>
      <c r="AS179" s="4"/>
    </row>
    <row r="180" spans="1:45" s="79" customFormat="1" ht="15" customHeight="1" x14ac:dyDescent="0.25">
      <c r="A180" s="7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52"/>
      <c r="AG180" s="49"/>
      <c r="AH180" s="49"/>
      <c r="AI180" s="49"/>
      <c r="AJ180" s="49"/>
      <c r="AK180" s="49"/>
      <c r="AL180" s="25"/>
      <c r="AM180" s="25"/>
      <c r="AN180" s="25"/>
      <c r="AO180" s="49"/>
      <c r="AP180" s="49"/>
      <c r="AQ180" s="49"/>
      <c r="AR180" s="212"/>
      <c r="AS180" s="4"/>
    </row>
    <row r="181" spans="1:45" s="79" customFormat="1" ht="15" customHeight="1" x14ac:dyDescent="0.25">
      <c r="A181" s="78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52"/>
      <c r="AG181" s="49"/>
      <c r="AH181" s="49"/>
      <c r="AI181" s="49"/>
      <c r="AJ181" s="49"/>
      <c r="AK181" s="49"/>
      <c r="AL181" s="25"/>
      <c r="AM181" s="25"/>
      <c r="AN181" s="25"/>
      <c r="AO181" s="49"/>
      <c r="AP181" s="49"/>
      <c r="AQ181" s="49"/>
      <c r="AR181" s="212"/>
      <c r="AS181" s="4"/>
    </row>
    <row r="182" spans="1:45" s="79" customFormat="1" ht="15" customHeight="1" x14ac:dyDescent="0.25">
      <c r="A182" s="7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52"/>
      <c r="AG182" s="49"/>
      <c r="AH182" s="49"/>
      <c r="AI182" s="49"/>
      <c r="AJ182" s="49"/>
      <c r="AK182" s="49"/>
      <c r="AL182" s="25"/>
      <c r="AM182" s="25"/>
      <c r="AN182" s="25"/>
      <c r="AO182" s="49"/>
      <c r="AP182" s="49"/>
      <c r="AQ182" s="49"/>
      <c r="AR182" s="212"/>
      <c r="AS182" s="4"/>
    </row>
    <row r="183" spans="1:45" s="79" customFormat="1" ht="15" customHeight="1" x14ac:dyDescent="0.25">
      <c r="A183" s="78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52"/>
      <c r="AG183" s="49"/>
      <c r="AH183" s="49"/>
      <c r="AI183" s="49"/>
      <c r="AJ183" s="49"/>
      <c r="AK183" s="49"/>
      <c r="AL183" s="25"/>
      <c r="AM183" s="25"/>
      <c r="AN183" s="25"/>
      <c r="AO183" s="49"/>
      <c r="AP183" s="49"/>
      <c r="AQ183" s="49"/>
      <c r="AR183" s="212"/>
      <c r="AS183" s="4"/>
    </row>
    <row r="184" spans="1:45" s="79" customFormat="1" ht="15" customHeight="1" x14ac:dyDescent="0.25">
      <c r="A184" s="78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52"/>
      <c r="AG184" s="49"/>
      <c r="AH184" s="49"/>
      <c r="AI184" s="49"/>
      <c r="AJ184" s="49"/>
      <c r="AK184" s="49"/>
      <c r="AL184" s="25"/>
      <c r="AM184" s="25"/>
      <c r="AN184" s="25"/>
      <c r="AO184" s="49"/>
      <c r="AP184" s="49"/>
      <c r="AQ184" s="49"/>
      <c r="AR184" s="212"/>
      <c r="AS184" s="4"/>
    </row>
    <row r="185" spans="1:45" s="79" customFormat="1" ht="15" customHeight="1" x14ac:dyDescent="0.25">
      <c r="A185" s="78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52"/>
      <c r="AG185" s="49"/>
      <c r="AH185" s="49"/>
      <c r="AI185" s="49"/>
      <c r="AJ185" s="49"/>
      <c r="AK185" s="49"/>
      <c r="AL185" s="25"/>
      <c r="AM185" s="25"/>
      <c r="AN185" s="25"/>
      <c r="AO185" s="49"/>
      <c r="AP185" s="49"/>
      <c r="AQ185" s="49"/>
      <c r="AR185" s="212"/>
      <c r="AS185" s="4"/>
    </row>
    <row r="186" spans="1:45" s="79" customFormat="1" ht="15" customHeight="1" x14ac:dyDescent="0.25">
      <c r="A186" s="78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52"/>
      <c r="AG186" s="49"/>
      <c r="AH186" s="49"/>
      <c r="AI186" s="49"/>
      <c r="AJ186" s="49"/>
      <c r="AK186" s="49"/>
      <c r="AL186" s="25"/>
      <c r="AM186" s="25"/>
      <c r="AN186" s="25"/>
      <c r="AO186" s="49"/>
      <c r="AP186" s="49"/>
      <c r="AQ186" s="49"/>
      <c r="AR186" s="212"/>
      <c r="AS186" s="4"/>
    </row>
    <row r="187" spans="1:45" s="79" customFormat="1" ht="15" customHeight="1" x14ac:dyDescent="0.25">
      <c r="A187" s="78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52"/>
      <c r="AG187" s="49"/>
      <c r="AH187" s="49"/>
      <c r="AI187" s="49"/>
      <c r="AJ187" s="49"/>
      <c r="AK187" s="49"/>
      <c r="AL187" s="25"/>
      <c r="AM187" s="25"/>
      <c r="AN187" s="25"/>
      <c r="AO187" s="49"/>
      <c r="AP187" s="49"/>
      <c r="AQ187" s="49"/>
      <c r="AR187" s="212"/>
      <c r="AS187" s="4"/>
    </row>
    <row r="188" spans="1:45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5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5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5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</sheetData>
  <sortState ref="B4:AJ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6" t="s">
        <v>33</v>
      </c>
      <c r="C1" s="7"/>
      <c r="D1" s="8"/>
      <c r="E1" s="9" t="s">
        <v>111</v>
      </c>
      <c r="F1" s="76"/>
      <c r="G1" s="77"/>
      <c r="H1" s="7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76"/>
      <c r="AB1" s="76"/>
      <c r="AC1" s="77"/>
      <c r="AD1" s="7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39" t="s">
        <v>58</v>
      </c>
      <c r="C2" s="82"/>
      <c r="D2" s="140"/>
      <c r="E2" s="15" t="s">
        <v>13</v>
      </c>
      <c r="F2" s="16"/>
      <c r="G2" s="16"/>
      <c r="H2" s="16"/>
      <c r="I2" s="22"/>
      <c r="J2" s="17"/>
      <c r="K2" s="98"/>
      <c r="L2" s="24" t="s">
        <v>122</v>
      </c>
      <c r="M2" s="16"/>
      <c r="N2" s="16"/>
      <c r="O2" s="23"/>
      <c r="P2" s="21"/>
      <c r="Q2" s="24" t="s">
        <v>123</v>
      </c>
      <c r="R2" s="16"/>
      <c r="S2" s="16"/>
      <c r="T2" s="16"/>
      <c r="U2" s="22"/>
      <c r="V2" s="23"/>
      <c r="W2" s="21"/>
      <c r="X2" s="141" t="s">
        <v>124</v>
      </c>
      <c r="Y2" s="142"/>
      <c r="Z2" s="143"/>
      <c r="AA2" s="15" t="s">
        <v>13</v>
      </c>
      <c r="AB2" s="16"/>
      <c r="AC2" s="16"/>
      <c r="AD2" s="16"/>
      <c r="AE2" s="22"/>
      <c r="AF2" s="17"/>
      <c r="AG2" s="98"/>
      <c r="AH2" s="24" t="s">
        <v>125</v>
      </c>
      <c r="AI2" s="16"/>
      <c r="AJ2" s="16"/>
      <c r="AK2" s="23"/>
      <c r="AL2" s="21"/>
      <c r="AM2" s="24" t="s">
        <v>123</v>
      </c>
      <c r="AN2" s="16"/>
      <c r="AO2" s="16"/>
      <c r="AP2" s="16"/>
      <c r="AQ2" s="22"/>
      <c r="AR2" s="23"/>
      <c r="AS2" s="14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4"/>
      <c r="L3" s="20" t="s">
        <v>5</v>
      </c>
      <c r="M3" s="20" t="s">
        <v>6</v>
      </c>
      <c r="N3" s="20" t="s">
        <v>95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4"/>
      <c r="AH3" s="20" t="s">
        <v>5</v>
      </c>
      <c r="AI3" s="20" t="s">
        <v>6</v>
      </c>
      <c r="AJ3" s="20" t="s">
        <v>95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6"/>
      <c r="C4" s="31"/>
      <c r="D4" s="36"/>
      <c r="E4" s="26"/>
      <c r="F4" s="26"/>
      <c r="G4" s="26"/>
      <c r="H4" s="30"/>
      <c r="I4" s="26"/>
      <c r="J4" s="35"/>
      <c r="K4" s="29"/>
      <c r="L4" s="112"/>
      <c r="M4" s="20"/>
      <c r="N4" s="20"/>
      <c r="O4" s="20"/>
      <c r="P4" s="25"/>
      <c r="Q4" s="26"/>
      <c r="R4" s="26"/>
      <c r="S4" s="30"/>
      <c r="T4" s="26"/>
      <c r="U4" s="26"/>
      <c r="V4" s="145"/>
      <c r="W4" s="29"/>
      <c r="X4" s="26">
        <v>1993</v>
      </c>
      <c r="Y4" s="31" t="s">
        <v>132</v>
      </c>
      <c r="Z4" s="27" t="s">
        <v>133</v>
      </c>
      <c r="AA4" s="26">
        <v>18</v>
      </c>
      <c r="AB4" s="26">
        <v>1</v>
      </c>
      <c r="AC4" s="26">
        <v>15</v>
      </c>
      <c r="AD4" s="30">
        <v>28</v>
      </c>
      <c r="AE4" s="26"/>
      <c r="AF4" s="28"/>
      <c r="AG4" s="29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46"/>
      <c r="AS4" s="2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6"/>
      <c r="C5" s="31"/>
      <c r="D5" s="36"/>
      <c r="E5" s="26"/>
      <c r="F5" s="26"/>
      <c r="G5" s="26"/>
      <c r="H5" s="30"/>
      <c r="I5" s="26"/>
      <c r="J5" s="35"/>
      <c r="K5" s="29"/>
      <c r="L5" s="112"/>
      <c r="M5" s="20"/>
      <c r="N5" s="20"/>
      <c r="O5" s="20"/>
      <c r="P5" s="25"/>
      <c r="Q5" s="26"/>
      <c r="R5" s="26"/>
      <c r="S5" s="30"/>
      <c r="T5" s="26"/>
      <c r="U5" s="26"/>
      <c r="V5" s="145"/>
      <c r="W5" s="29"/>
      <c r="X5" s="26"/>
      <c r="Y5" s="31"/>
      <c r="Z5" s="27"/>
      <c r="AA5" s="26"/>
      <c r="AB5" s="26"/>
      <c r="AC5" s="26"/>
      <c r="AD5" s="30"/>
      <c r="AE5" s="26"/>
      <c r="AF5" s="28"/>
      <c r="AG5" s="29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46"/>
      <c r="AS5" s="2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6">
        <v>2002</v>
      </c>
      <c r="C6" s="31" t="s">
        <v>40</v>
      </c>
      <c r="D6" s="36" t="s">
        <v>35</v>
      </c>
      <c r="E6" s="26">
        <v>22</v>
      </c>
      <c r="F6" s="26">
        <v>4</v>
      </c>
      <c r="G6" s="26">
        <v>56</v>
      </c>
      <c r="H6" s="30">
        <v>22</v>
      </c>
      <c r="I6" s="26">
        <v>141</v>
      </c>
      <c r="J6" s="35">
        <v>0.73099999999999998</v>
      </c>
      <c r="K6" s="29">
        <v>193</v>
      </c>
      <c r="L6" s="166" t="s">
        <v>131</v>
      </c>
      <c r="M6" s="20"/>
      <c r="N6" s="26" t="s">
        <v>40</v>
      </c>
      <c r="O6" s="20" t="s">
        <v>34</v>
      </c>
      <c r="P6" s="25"/>
      <c r="Q6" s="26"/>
      <c r="R6" s="26"/>
      <c r="S6" s="30"/>
      <c r="T6" s="26"/>
      <c r="U6" s="26"/>
      <c r="V6" s="145"/>
      <c r="W6" s="29"/>
      <c r="X6" s="26"/>
      <c r="Y6" s="26"/>
      <c r="Z6" s="36"/>
      <c r="AA6" s="26"/>
      <c r="AB6" s="26"/>
      <c r="AC6" s="26"/>
      <c r="AD6" s="26"/>
      <c r="AE6" s="26"/>
      <c r="AF6" s="35"/>
      <c r="AG6" s="29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46"/>
      <c r="AS6" s="2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6"/>
      <c r="C7" s="31"/>
      <c r="D7" s="36"/>
      <c r="E7" s="26"/>
      <c r="F7" s="26"/>
      <c r="G7" s="26"/>
      <c r="H7" s="30"/>
      <c r="I7" s="26"/>
      <c r="J7" s="35"/>
      <c r="K7" s="29"/>
      <c r="L7" s="112"/>
      <c r="M7" s="20"/>
      <c r="N7" s="20"/>
      <c r="O7" s="20"/>
      <c r="P7" s="25"/>
      <c r="Q7" s="26"/>
      <c r="R7" s="26"/>
      <c r="S7" s="30"/>
      <c r="T7" s="26"/>
      <c r="U7" s="26"/>
      <c r="V7" s="145"/>
      <c r="W7" s="29"/>
      <c r="X7" s="26"/>
      <c r="Y7" s="26"/>
      <c r="Z7" s="36"/>
      <c r="AA7" s="26"/>
      <c r="AB7" s="26"/>
      <c r="AC7" s="26"/>
      <c r="AD7" s="26"/>
      <c r="AE7" s="26"/>
      <c r="AF7" s="35"/>
      <c r="AG7" s="29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46"/>
      <c r="AS7" s="2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6"/>
      <c r="C8" s="31"/>
      <c r="D8" s="36"/>
      <c r="E8" s="26"/>
      <c r="F8" s="26"/>
      <c r="G8" s="26"/>
      <c r="H8" s="30"/>
      <c r="I8" s="26"/>
      <c r="J8" s="35"/>
      <c r="K8" s="29"/>
      <c r="L8" s="112"/>
      <c r="M8" s="20"/>
      <c r="N8" s="20"/>
      <c r="O8" s="20"/>
      <c r="P8" s="25"/>
      <c r="Q8" s="26"/>
      <c r="R8" s="26"/>
      <c r="S8" s="30"/>
      <c r="T8" s="26"/>
      <c r="U8" s="26"/>
      <c r="V8" s="145"/>
      <c r="W8" s="29"/>
      <c r="X8" s="26">
        <v>2005</v>
      </c>
      <c r="Y8" s="26" t="s">
        <v>40</v>
      </c>
      <c r="Z8" s="36" t="s">
        <v>54</v>
      </c>
      <c r="AA8" s="26">
        <v>12</v>
      </c>
      <c r="AB8" s="26">
        <v>2</v>
      </c>
      <c r="AC8" s="26">
        <v>18</v>
      </c>
      <c r="AD8" s="26">
        <v>17</v>
      </c>
      <c r="AE8" s="26">
        <v>68</v>
      </c>
      <c r="AF8" s="28">
        <v>0.66659999999999997</v>
      </c>
      <c r="AG8" s="165">
        <v>102</v>
      </c>
      <c r="AH8" s="20"/>
      <c r="AI8" s="20"/>
      <c r="AJ8" s="20"/>
      <c r="AK8" s="20"/>
      <c r="AL8" s="25"/>
      <c r="AM8" s="26">
        <v>1</v>
      </c>
      <c r="AN8" s="26">
        <v>0</v>
      </c>
      <c r="AO8" s="26">
        <v>1</v>
      </c>
      <c r="AP8" s="26">
        <v>0</v>
      </c>
      <c r="AQ8" s="26">
        <v>4</v>
      </c>
      <c r="AR8" s="146">
        <v>0.5</v>
      </c>
      <c r="AS8" s="2">
        <v>8</v>
      </c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ht="14.25" x14ac:dyDescent="0.2">
      <c r="A9" s="49"/>
      <c r="B9" s="147" t="s">
        <v>126</v>
      </c>
      <c r="C9" s="81"/>
      <c r="D9" s="80"/>
      <c r="E9" s="148">
        <f>SUM(E4:E8)</f>
        <v>22</v>
      </c>
      <c r="F9" s="148">
        <f>SUM(F4:F8)</f>
        <v>4</v>
      </c>
      <c r="G9" s="148">
        <f>SUM(G4:G8)</f>
        <v>56</v>
      </c>
      <c r="H9" s="148">
        <f>SUM(H4:H8)</f>
        <v>22</v>
      </c>
      <c r="I9" s="148">
        <f>SUM(I4:I8)</f>
        <v>141</v>
      </c>
      <c r="J9" s="149">
        <f>PRODUCT(I9/K9)</f>
        <v>0.73056994818652854</v>
      </c>
      <c r="K9" s="98">
        <f>SUM(K4:K8)</f>
        <v>193</v>
      </c>
      <c r="L9" s="24"/>
      <c r="M9" s="22"/>
      <c r="N9" s="114"/>
      <c r="O9" s="115"/>
      <c r="P9" s="25"/>
      <c r="Q9" s="148">
        <f>SUM(Q4:Q8)</f>
        <v>0</v>
      </c>
      <c r="R9" s="148">
        <f>SUM(R4:R8)</f>
        <v>0</v>
      </c>
      <c r="S9" s="148">
        <f>SUM(S4:S8)</f>
        <v>0</v>
      </c>
      <c r="T9" s="148">
        <f>SUM(T4:T8)</f>
        <v>0</v>
      </c>
      <c r="U9" s="148">
        <f>SUM(U4:U8)</f>
        <v>0</v>
      </c>
      <c r="V9" s="47">
        <v>0</v>
      </c>
      <c r="W9" s="98">
        <f>SUM(W4:W8)</f>
        <v>0</v>
      </c>
      <c r="X9" s="18" t="s">
        <v>126</v>
      </c>
      <c r="Y9" s="19"/>
      <c r="Z9" s="17"/>
      <c r="AA9" s="148">
        <f>SUM(AA4:AA8)</f>
        <v>30</v>
      </c>
      <c r="AB9" s="148">
        <f>SUM(AB4:AB8)</f>
        <v>3</v>
      </c>
      <c r="AC9" s="148">
        <f>SUM(AC4:AC8)</f>
        <v>33</v>
      </c>
      <c r="AD9" s="148">
        <f>SUM(AD4:AD8)</f>
        <v>45</v>
      </c>
      <c r="AE9" s="148">
        <f>SUM(AE4:AE8)</f>
        <v>68</v>
      </c>
      <c r="AF9" s="149">
        <f>PRODUCT(AE9/AG9)</f>
        <v>0.66666666666666663</v>
      </c>
      <c r="AG9" s="98">
        <f>SUM(AG4:AG8)</f>
        <v>102</v>
      </c>
      <c r="AH9" s="24"/>
      <c r="AI9" s="22"/>
      <c r="AJ9" s="114"/>
      <c r="AK9" s="115"/>
      <c r="AL9" s="25"/>
      <c r="AM9" s="148">
        <f>SUM(AM4:AM8)</f>
        <v>1</v>
      </c>
      <c r="AN9" s="148">
        <f>SUM(AN4:AN8)</f>
        <v>0</v>
      </c>
      <c r="AO9" s="148">
        <f>SUM(AO4:AO8)</f>
        <v>1</v>
      </c>
      <c r="AP9" s="148">
        <f>SUM(AP4:AP8)</f>
        <v>0</v>
      </c>
      <c r="AQ9" s="148">
        <f>SUM(AQ4:AQ8)</f>
        <v>4</v>
      </c>
      <c r="AR9" s="149">
        <f>PRODUCT(AQ9/AS9)</f>
        <v>0.5</v>
      </c>
      <c r="AS9" s="144">
        <f>SUM(AS4:AS8)</f>
        <v>8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29"/>
      <c r="L10" s="25"/>
      <c r="M10" s="25"/>
      <c r="N10" s="25"/>
      <c r="O10" s="25"/>
      <c r="P10" s="49"/>
      <c r="Q10" s="49"/>
      <c r="R10" s="52"/>
      <c r="S10" s="49"/>
      <c r="T10" s="49"/>
      <c r="U10" s="25"/>
      <c r="V10" s="25"/>
      <c r="W10" s="29"/>
      <c r="X10" s="49"/>
      <c r="Y10" s="49"/>
      <c r="Z10" s="49"/>
      <c r="AA10" s="49"/>
      <c r="AB10" s="49"/>
      <c r="AC10" s="49"/>
      <c r="AD10" s="49"/>
      <c r="AE10" s="49"/>
      <c r="AF10" s="50"/>
      <c r="AG10" s="29"/>
      <c r="AH10" s="25"/>
      <c r="AI10" s="25"/>
      <c r="AJ10" s="25"/>
      <c r="AK10" s="25"/>
      <c r="AL10" s="49"/>
      <c r="AM10" s="49"/>
      <c r="AN10" s="52"/>
      <c r="AO10" s="49"/>
      <c r="AP10" s="49"/>
      <c r="AQ10" s="25"/>
      <c r="AR10" s="25"/>
      <c r="AS10" s="2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50" t="s">
        <v>127</v>
      </c>
      <c r="C11" s="151"/>
      <c r="D11" s="152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27</v>
      </c>
      <c r="M11" s="20" t="s">
        <v>28</v>
      </c>
      <c r="N11" s="20" t="s">
        <v>128</v>
      </c>
      <c r="O11" s="20" t="s">
        <v>129</v>
      </c>
      <c r="Q11" s="52"/>
      <c r="R11" s="52" t="s">
        <v>55</v>
      </c>
      <c r="S11" s="52"/>
      <c r="T11" s="49" t="s">
        <v>130</v>
      </c>
      <c r="U11" s="25"/>
      <c r="V11" s="29"/>
      <c r="W11" s="29"/>
      <c r="X11" s="153"/>
      <c r="Y11" s="153"/>
      <c r="Z11" s="153"/>
      <c r="AA11" s="153"/>
      <c r="AB11" s="153"/>
      <c r="AC11" s="52"/>
      <c r="AD11" s="52"/>
      <c r="AE11" s="52"/>
      <c r="AF11" s="49"/>
      <c r="AG11" s="49"/>
      <c r="AH11" s="49"/>
      <c r="AI11" s="49"/>
      <c r="AJ11" s="49"/>
      <c r="AK11" s="49"/>
      <c r="AM11" s="29"/>
      <c r="AN11" s="153"/>
      <c r="AO11" s="153"/>
      <c r="AP11" s="153"/>
      <c r="AQ11" s="153"/>
      <c r="AR11" s="153"/>
      <c r="AS11" s="153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54" t="s">
        <v>12</v>
      </c>
      <c r="C12" s="14"/>
      <c r="D12" s="56"/>
      <c r="E12" s="154">
        <v>239</v>
      </c>
      <c r="F12" s="154">
        <v>7</v>
      </c>
      <c r="G12" s="154">
        <v>188</v>
      </c>
      <c r="H12" s="154">
        <v>84</v>
      </c>
      <c r="I12" s="154">
        <v>789</v>
      </c>
      <c r="J12" s="155">
        <v>0.505</v>
      </c>
      <c r="K12" s="49">
        <f>PRODUCT(I12/J12)</f>
        <v>1562.3762376237623</v>
      </c>
      <c r="L12" s="156">
        <f>PRODUCT((F12+G12)/E12)</f>
        <v>0.81589958158995812</v>
      </c>
      <c r="M12" s="156">
        <f>PRODUCT(H12/E12)</f>
        <v>0.35146443514644349</v>
      </c>
      <c r="N12" s="156">
        <f>PRODUCT((F12+G12+H12)/E12)</f>
        <v>1.1673640167364017</v>
      </c>
      <c r="O12" s="156">
        <f>PRODUCT(I12/E12)</f>
        <v>3.3012552301255229</v>
      </c>
      <c r="Q12" s="52"/>
      <c r="R12" s="52"/>
      <c r="S12" s="52"/>
      <c r="T12" s="49" t="s">
        <v>56</v>
      </c>
      <c r="U12" s="49"/>
      <c r="V12" s="49"/>
      <c r="W12" s="49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52"/>
      <c r="AO12" s="52"/>
      <c r="AP12" s="52"/>
      <c r="AQ12" s="52"/>
      <c r="AR12" s="52"/>
      <c r="AS12" s="52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57" t="s">
        <v>58</v>
      </c>
      <c r="C13" s="158"/>
      <c r="D13" s="159"/>
      <c r="E13" s="154">
        <f>PRODUCT(E9+Q9)</f>
        <v>22</v>
      </c>
      <c r="F13" s="154">
        <f>PRODUCT(F9+R9)</f>
        <v>4</v>
      </c>
      <c r="G13" s="154">
        <f>PRODUCT(G9+S9)</f>
        <v>56</v>
      </c>
      <c r="H13" s="154">
        <f>PRODUCT(H9+T9)</f>
        <v>22</v>
      </c>
      <c r="I13" s="154">
        <f>PRODUCT(I9+U9)</f>
        <v>141</v>
      </c>
      <c r="J13" s="155">
        <f>PRODUCT(I13/K13)</f>
        <v>0.73056994818652854</v>
      </c>
      <c r="K13" s="49">
        <f>PRODUCT(K9+W9)</f>
        <v>193</v>
      </c>
      <c r="L13" s="156">
        <f>PRODUCT((F13+G13)/E13)</f>
        <v>2.7272727272727271</v>
      </c>
      <c r="M13" s="156">
        <f>PRODUCT(H13/E13)</f>
        <v>1</v>
      </c>
      <c r="N13" s="156">
        <f>PRODUCT((F13+G13+H13)/E13)</f>
        <v>3.7272727272727271</v>
      </c>
      <c r="O13" s="156">
        <f>PRODUCT(I13/E13)</f>
        <v>6.4090909090909092</v>
      </c>
      <c r="Q13" s="52"/>
      <c r="R13" s="52"/>
      <c r="S13" s="52"/>
      <c r="T13" s="49" t="s">
        <v>57</v>
      </c>
      <c r="U13" s="49"/>
      <c r="V13" s="49"/>
      <c r="W13" s="49"/>
      <c r="X13" s="49"/>
      <c r="Y13" s="49"/>
      <c r="Z13" s="49"/>
      <c r="AA13" s="49"/>
      <c r="AB13" s="49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5" t="s">
        <v>124</v>
      </c>
      <c r="C14" s="160"/>
      <c r="D14" s="161"/>
      <c r="E14" s="154">
        <f>PRODUCT(AA9+AM9)</f>
        <v>31</v>
      </c>
      <c r="F14" s="154">
        <f>PRODUCT(AB9+AN9)</f>
        <v>3</v>
      </c>
      <c r="G14" s="154">
        <f>PRODUCT(AC9+AO9)</f>
        <v>34</v>
      </c>
      <c r="H14" s="154">
        <f>PRODUCT(AD9+AP9)</f>
        <v>45</v>
      </c>
      <c r="I14" s="154">
        <f>PRODUCT(AE9+AQ9)</f>
        <v>72</v>
      </c>
      <c r="J14" s="155">
        <f>PRODUCT(I14/K14)</f>
        <v>0.65454545454545454</v>
      </c>
      <c r="K14" s="25">
        <f>PRODUCT(AG9+AS9)</f>
        <v>110</v>
      </c>
      <c r="L14" s="156">
        <f>PRODUCT((F14+G14)/E14)</f>
        <v>1.1935483870967742</v>
      </c>
      <c r="M14" s="156">
        <f>PRODUCT(H14/E14)</f>
        <v>1.4516129032258065</v>
      </c>
      <c r="N14" s="156">
        <f>PRODUCT((F14+G14+H14)/E14)</f>
        <v>2.6451612903225805</v>
      </c>
      <c r="O14" s="156">
        <v>5.5384615384615383</v>
      </c>
      <c r="Q14" s="52"/>
      <c r="R14" s="52"/>
      <c r="S14" s="49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25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62" t="s">
        <v>126</v>
      </c>
      <c r="C15" s="163"/>
      <c r="D15" s="164"/>
      <c r="E15" s="154">
        <f>SUM(E12:E14)</f>
        <v>292</v>
      </c>
      <c r="F15" s="154">
        <f t="shared" ref="F15:I15" si="0">SUM(F12:F14)</f>
        <v>14</v>
      </c>
      <c r="G15" s="154">
        <f t="shared" si="0"/>
        <v>278</v>
      </c>
      <c r="H15" s="154">
        <f t="shared" si="0"/>
        <v>151</v>
      </c>
      <c r="I15" s="154">
        <f t="shared" si="0"/>
        <v>1002</v>
      </c>
      <c r="J15" s="155">
        <f>PRODUCT(I15/K15)</f>
        <v>0.53715705163930516</v>
      </c>
      <c r="K15" s="49">
        <f>SUM(K12:K14)</f>
        <v>1865.3762376237623</v>
      </c>
      <c r="L15" s="156">
        <f>PRODUCT((F15+G15)/E15)</f>
        <v>1</v>
      </c>
      <c r="M15" s="156">
        <f>PRODUCT(H15/E15)</f>
        <v>0.51712328767123283</v>
      </c>
      <c r="N15" s="156">
        <f>PRODUCT((F15+G15+H15)/E15)</f>
        <v>1.5171232876712328</v>
      </c>
      <c r="O15" s="156">
        <v>3.6569343065693429</v>
      </c>
      <c r="Q15" s="25"/>
      <c r="R15" s="25"/>
      <c r="S15" s="25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25"/>
      <c r="F16" s="25"/>
      <c r="G16" s="25"/>
      <c r="H16" s="25"/>
      <c r="I16" s="25"/>
      <c r="J16" s="49"/>
      <c r="K16" s="49"/>
      <c r="L16" s="25"/>
      <c r="M16" s="25"/>
      <c r="N16" s="25"/>
      <c r="O16" s="25"/>
      <c r="P16" s="49"/>
      <c r="Q16" s="49"/>
      <c r="R16" s="49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5"/>
      <c r="R88" s="25"/>
      <c r="S88" s="25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25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5"/>
      <c r="R89" s="25"/>
      <c r="S89" s="25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25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5"/>
      <c r="R169" s="25"/>
      <c r="S169" s="25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5"/>
      <c r="R170" s="25"/>
      <c r="S170" s="25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5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5"/>
      <c r="R171" s="25"/>
      <c r="S171" s="25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5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5"/>
      <c r="R172" s="25"/>
      <c r="S172" s="25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5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5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25"/>
      <c r="AL180" s="25"/>
    </row>
    <row r="181" spans="12:38" x14ac:dyDescent="0.25">
      <c r="R181" s="29"/>
      <c r="S181" s="29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</row>
    <row r="182" spans="12:38" x14ac:dyDescent="0.25">
      <c r="R182" s="29"/>
      <c r="S182" s="29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</row>
    <row r="183" spans="12:38" x14ac:dyDescent="0.25">
      <c r="R183" s="29"/>
      <c r="S183" s="29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L184"/>
      <c r="M184"/>
      <c r="N184"/>
      <c r="O184"/>
      <c r="P184"/>
      <c r="R184" s="29"/>
      <c r="S184" s="29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ht="14.25" x14ac:dyDescent="0.2">
      <c r="L209"/>
      <c r="M209"/>
      <c r="N209"/>
      <c r="O209"/>
      <c r="P20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ht="14.25" x14ac:dyDescent="0.2">
      <c r="L210"/>
      <c r="M210"/>
      <c r="N210"/>
      <c r="O210"/>
      <c r="P21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</sheetData>
  <sortState ref="B4:AF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7.28515625" style="73" customWidth="1"/>
    <col min="3" max="3" width="21.7109375" style="72" customWidth="1"/>
    <col min="4" max="4" width="10.5703125" style="97" customWidth="1"/>
    <col min="5" max="5" width="8" style="97" customWidth="1"/>
    <col min="6" max="6" width="0.7109375" style="29" customWidth="1"/>
    <col min="7" max="11" width="5.28515625" style="72" customWidth="1"/>
    <col min="12" max="12" width="6" style="72" customWidth="1"/>
    <col min="13" max="16" width="5.28515625" style="72" customWidth="1"/>
    <col min="17" max="21" width="6.7109375" style="136" customWidth="1"/>
    <col min="22" max="22" width="9" style="72" customWidth="1"/>
    <col min="23" max="23" width="18.140625" style="97" customWidth="1"/>
    <col min="24" max="24" width="9.7109375" style="72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1"/>
      <c r="B1" s="108" t="s">
        <v>91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9"/>
      <c r="R1" s="129"/>
      <c r="S1" s="129"/>
      <c r="T1" s="129"/>
      <c r="U1" s="129"/>
      <c r="V1" s="82"/>
      <c r="W1" s="83"/>
      <c r="X1" s="74"/>
      <c r="Y1" s="1"/>
      <c r="Z1" s="1"/>
      <c r="AA1" s="1"/>
      <c r="AB1" s="1"/>
      <c r="AC1" s="1"/>
      <c r="AD1" s="1"/>
    </row>
    <row r="2" spans="1:30" x14ac:dyDescent="0.25">
      <c r="A2" s="71"/>
      <c r="B2" s="12" t="s">
        <v>33</v>
      </c>
      <c r="C2" s="9" t="s">
        <v>111</v>
      </c>
      <c r="D2" s="77"/>
      <c r="E2" s="13"/>
      <c r="F2" s="84"/>
      <c r="G2" s="77"/>
      <c r="H2" s="13"/>
      <c r="I2" s="13"/>
      <c r="J2" s="13"/>
      <c r="K2" s="13"/>
      <c r="L2" s="13"/>
      <c r="M2" s="13"/>
      <c r="N2" s="13"/>
      <c r="O2" s="13"/>
      <c r="P2" s="13"/>
      <c r="Q2" s="130"/>
      <c r="R2" s="130"/>
      <c r="S2" s="130"/>
      <c r="T2" s="130"/>
      <c r="U2" s="130"/>
      <c r="V2" s="13"/>
      <c r="W2" s="77"/>
      <c r="X2" s="30"/>
      <c r="Y2" s="1"/>
      <c r="Z2" s="1"/>
      <c r="AA2" s="1"/>
      <c r="AB2" s="1"/>
      <c r="AC2" s="1"/>
      <c r="AD2" s="1"/>
    </row>
    <row r="3" spans="1:30" x14ac:dyDescent="0.25">
      <c r="A3" s="71"/>
      <c r="B3" s="24" t="s">
        <v>84</v>
      </c>
      <c r="C3" s="24" t="s">
        <v>60</v>
      </c>
      <c r="D3" s="18" t="s">
        <v>61</v>
      </c>
      <c r="E3" s="23" t="s">
        <v>1</v>
      </c>
      <c r="F3" s="99"/>
      <c r="G3" s="20" t="s">
        <v>62</v>
      </c>
      <c r="H3" s="17" t="s">
        <v>63</v>
      </c>
      <c r="I3" s="17" t="s">
        <v>31</v>
      </c>
      <c r="J3" s="19" t="s">
        <v>64</v>
      </c>
      <c r="K3" s="19" t="s">
        <v>65</v>
      </c>
      <c r="L3" s="19" t="s">
        <v>66</v>
      </c>
      <c r="M3" s="20" t="s">
        <v>67</v>
      </c>
      <c r="N3" s="20" t="s">
        <v>30</v>
      </c>
      <c r="O3" s="17" t="s">
        <v>68</v>
      </c>
      <c r="P3" s="20" t="s">
        <v>63</v>
      </c>
      <c r="Q3" s="112" t="s">
        <v>17</v>
      </c>
      <c r="R3" s="112">
        <v>1</v>
      </c>
      <c r="S3" s="112">
        <v>2</v>
      </c>
      <c r="T3" s="112">
        <v>3</v>
      </c>
      <c r="U3" s="112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71"/>
      <c r="B4" s="100" t="s">
        <v>85</v>
      </c>
      <c r="C4" s="101" t="s">
        <v>86</v>
      </c>
      <c r="D4" s="87" t="s">
        <v>74</v>
      </c>
      <c r="E4" s="102" t="s">
        <v>35</v>
      </c>
      <c r="F4" s="98"/>
      <c r="G4" s="103"/>
      <c r="H4" s="104"/>
      <c r="I4" s="103">
        <v>1</v>
      </c>
      <c r="J4" s="105"/>
      <c r="K4" s="105"/>
      <c r="L4" s="91" t="s">
        <v>90</v>
      </c>
      <c r="M4" s="105">
        <v>1</v>
      </c>
      <c r="N4" s="103">
        <v>2</v>
      </c>
      <c r="O4" s="104">
        <v>4</v>
      </c>
      <c r="P4" s="104">
        <v>2</v>
      </c>
      <c r="Q4" s="131"/>
      <c r="R4" s="131"/>
      <c r="S4" s="131"/>
      <c r="T4" s="131"/>
      <c r="U4" s="131"/>
      <c r="V4" s="106"/>
      <c r="W4" s="101" t="s">
        <v>87</v>
      </c>
      <c r="X4" s="107" t="s">
        <v>88</v>
      </c>
      <c r="Y4" s="1"/>
      <c r="Z4" s="1"/>
      <c r="AA4" s="1"/>
      <c r="AB4" s="1"/>
      <c r="AC4" s="1"/>
      <c r="AD4" s="1"/>
    </row>
    <row r="5" spans="1:30" x14ac:dyDescent="0.25">
      <c r="A5" s="7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2"/>
      <c r="R5" s="132"/>
      <c r="S5" s="132"/>
      <c r="T5" s="132"/>
      <c r="U5" s="132"/>
      <c r="V5" s="125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71"/>
      <c r="B6" s="24" t="s">
        <v>89</v>
      </c>
      <c r="C6" s="24" t="s">
        <v>60</v>
      </c>
      <c r="D6" s="18" t="s">
        <v>61</v>
      </c>
      <c r="E6" s="23" t="s">
        <v>1</v>
      </c>
      <c r="F6" s="99"/>
      <c r="G6" s="20" t="s">
        <v>62</v>
      </c>
      <c r="H6" s="17" t="s">
        <v>63</v>
      </c>
      <c r="I6" s="17" t="s">
        <v>31</v>
      </c>
      <c r="J6" s="19" t="s">
        <v>64</v>
      </c>
      <c r="K6" s="19" t="s">
        <v>65</v>
      </c>
      <c r="L6" s="19" t="s">
        <v>66</v>
      </c>
      <c r="M6" s="20" t="s">
        <v>67</v>
      </c>
      <c r="N6" s="20" t="s">
        <v>30</v>
      </c>
      <c r="O6" s="17" t="s">
        <v>68</v>
      </c>
      <c r="P6" s="20" t="s">
        <v>63</v>
      </c>
      <c r="Q6" s="112" t="s">
        <v>17</v>
      </c>
      <c r="R6" s="112">
        <v>1</v>
      </c>
      <c r="S6" s="112">
        <v>2</v>
      </c>
      <c r="T6" s="112">
        <v>3</v>
      </c>
      <c r="U6" s="112" t="s">
        <v>69</v>
      </c>
      <c r="V6" s="19" t="s">
        <v>22</v>
      </c>
      <c r="W6" s="18" t="s">
        <v>70</v>
      </c>
      <c r="X6" s="18" t="s">
        <v>71</v>
      </c>
      <c r="Y6" s="1"/>
      <c r="Z6" s="1"/>
      <c r="AA6" s="1"/>
      <c r="AB6" s="1"/>
      <c r="AC6" s="1"/>
      <c r="AD6" s="1"/>
    </row>
    <row r="7" spans="1:30" x14ac:dyDescent="0.25">
      <c r="A7" s="78"/>
      <c r="B7" s="85" t="s">
        <v>81</v>
      </c>
      <c r="C7" s="86" t="s">
        <v>82</v>
      </c>
      <c r="D7" s="87" t="s">
        <v>74</v>
      </c>
      <c r="E7" s="88" t="s">
        <v>35</v>
      </c>
      <c r="F7" s="25"/>
      <c r="G7" s="89"/>
      <c r="H7" s="90"/>
      <c r="I7" s="89">
        <v>1</v>
      </c>
      <c r="J7" s="91"/>
      <c r="K7" s="91"/>
      <c r="L7" s="91"/>
      <c r="M7" s="91">
        <v>1</v>
      </c>
      <c r="N7" s="89"/>
      <c r="O7" s="90"/>
      <c r="P7" s="89"/>
      <c r="Q7" s="133"/>
      <c r="R7" s="133"/>
      <c r="S7" s="133"/>
      <c r="T7" s="133"/>
      <c r="U7" s="133"/>
      <c r="V7" s="92"/>
      <c r="W7" s="85" t="s">
        <v>83</v>
      </c>
      <c r="X7" s="89">
        <v>326</v>
      </c>
      <c r="Y7" s="1"/>
      <c r="Z7" s="1"/>
      <c r="AA7" s="1"/>
      <c r="AB7" s="1"/>
      <c r="AC7" s="1"/>
      <c r="AD7" s="1"/>
    </row>
    <row r="8" spans="1:30" x14ac:dyDescent="0.25">
      <c r="A8" s="78"/>
      <c r="B8" s="85" t="s">
        <v>77</v>
      </c>
      <c r="C8" s="86" t="s">
        <v>78</v>
      </c>
      <c r="D8" s="87" t="s">
        <v>74</v>
      </c>
      <c r="E8" s="88" t="s">
        <v>35</v>
      </c>
      <c r="F8" s="98"/>
      <c r="G8" s="89"/>
      <c r="H8" s="90"/>
      <c r="I8" s="89">
        <v>1</v>
      </c>
      <c r="J8" s="91"/>
      <c r="K8" s="91"/>
      <c r="L8" s="91" t="s">
        <v>80</v>
      </c>
      <c r="M8" s="91">
        <v>1</v>
      </c>
      <c r="N8" s="89"/>
      <c r="O8" s="90"/>
      <c r="P8" s="89">
        <v>2</v>
      </c>
      <c r="Q8" s="133"/>
      <c r="R8" s="133"/>
      <c r="S8" s="133"/>
      <c r="T8" s="133"/>
      <c r="U8" s="133"/>
      <c r="V8" s="92"/>
      <c r="W8" s="85" t="s">
        <v>79</v>
      </c>
      <c r="X8" s="89">
        <v>1500</v>
      </c>
      <c r="Y8" s="1"/>
      <c r="Z8" s="1"/>
      <c r="AA8" s="1"/>
      <c r="AB8" s="1"/>
      <c r="AC8" s="1"/>
      <c r="AD8" s="1"/>
    </row>
    <row r="9" spans="1:30" x14ac:dyDescent="0.25">
      <c r="A9" s="78"/>
      <c r="B9" s="24" t="s">
        <v>7</v>
      </c>
      <c r="C9" s="19"/>
      <c r="D9" s="18"/>
      <c r="E9" s="127"/>
      <c r="F9" s="94"/>
      <c r="G9" s="20"/>
      <c r="H9" s="20"/>
      <c r="I9" s="20">
        <v>2</v>
      </c>
      <c r="J9" s="19"/>
      <c r="K9" s="19"/>
      <c r="L9" s="19"/>
      <c r="M9" s="20">
        <v>1</v>
      </c>
      <c r="N9" s="20"/>
      <c r="O9" s="20"/>
      <c r="P9" s="20">
        <v>2</v>
      </c>
      <c r="Q9" s="112"/>
      <c r="R9" s="112"/>
      <c r="S9" s="112"/>
      <c r="T9" s="112"/>
      <c r="U9" s="112"/>
      <c r="V9" s="47"/>
      <c r="W9" s="128"/>
      <c r="X9" s="112"/>
      <c r="Y9" s="1"/>
      <c r="Z9" s="1"/>
      <c r="AA9" s="1"/>
      <c r="AB9" s="1"/>
      <c r="AC9" s="1"/>
      <c r="AD9" s="1"/>
    </row>
    <row r="10" spans="1:30" x14ac:dyDescent="0.25">
      <c r="A10" s="78"/>
      <c r="B10" s="120"/>
      <c r="C10" s="121"/>
      <c r="D10" s="122"/>
      <c r="E10" s="123"/>
      <c r="F10" s="124"/>
      <c r="G10" s="121"/>
      <c r="H10" s="121"/>
      <c r="I10" s="121"/>
      <c r="J10" s="125"/>
      <c r="K10" s="125"/>
      <c r="L10" s="125"/>
      <c r="M10" s="121"/>
      <c r="N10" s="121"/>
      <c r="O10" s="121"/>
      <c r="P10" s="121"/>
      <c r="Q10" s="132"/>
      <c r="R10" s="132"/>
      <c r="S10" s="132"/>
      <c r="T10" s="132"/>
      <c r="U10" s="132"/>
      <c r="V10" s="125"/>
      <c r="W10" s="122"/>
      <c r="X10" s="126"/>
      <c r="Y10" s="1"/>
      <c r="Z10" s="1"/>
      <c r="AA10" s="1"/>
      <c r="AB10" s="1"/>
      <c r="AC10" s="1"/>
      <c r="AD10" s="1"/>
    </row>
    <row r="11" spans="1:30" x14ac:dyDescent="0.25">
      <c r="A11" s="71"/>
      <c r="B11" s="24" t="s">
        <v>59</v>
      </c>
      <c r="C11" s="24" t="s">
        <v>60</v>
      </c>
      <c r="D11" s="18" t="s">
        <v>61</v>
      </c>
      <c r="E11" s="23" t="s">
        <v>1</v>
      </c>
      <c r="F11" s="99"/>
      <c r="G11" s="20" t="s">
        <v>62</v>
      </c>
      <c r="H11" s="17" t="s">
        <v>63</v>
      </c>
      <c r="I11" s="17" t="s">
        <v>31</v>
      </c>
      <c r="J11" s="19" t="s">
        <v>64</v>
      </c>
      <c r="K11" s="19" t="s">
        <v>65</v>
      </c>
      <c r="L11" s="19" t="s">
        <v>66</v>
      </c>
      <c r="M11" s="20" t="s">
        <v>67</v>
      </c>
      <c r="N11" s="20" t="s">
        <v>30</v>
      </c>
      <c r="O11" s="17" t="s">
        <v>68</v>
      </c>
      <c r="P11" s="20" t="s">
        <v>63</v>
      </c>
      <c r="Q11" s="112" t="s">
        <v>17</v>
      </c>
      <c r="R11" s="112">
        <v>1</v>
      </c>
      <c r="S11" s="112">
        <v>2</v>
      </c>
      <c r="T11" s="112">
        <v>3</v>
      </c>
      <c r="U11" s="112" t="s">
        <v>69</v>
      </c>
      <c r="V11" s="19" t="s">
        <v>22</v>
      </c>
      <c r="W11" s="18" t="s">
        <v>70</v>
      </c>
      <c r="X11" s="18" t="s">
        <v>71</v>
      </c>
      <c r="Y11" s="1"/>
      <c r="Z11" s="1"/>
      <c r="AA11" s="1"/>
      <c r="AB11" s="1"/>
      <c r="AC11" s="1"/>
      <c r="AD11" s="1"/>
    </row>
    <row r="12" spans="1:30" x14ac:dyDescent="0.25">
      <c r="A12" s="71"/>
      <c r="B12" s="85" t="s">
        <v>72</v>
      </c>
      <c r="C12" s="86" t="s">
        <v>73</v>
      </c>
      <c r="D12" s="87" t="s">
        <v>74</v>
      </c>
      <c r="E12" s="137" t="s">
        <v>35</v>
      </c>
      <c r="F12" s="138"/>
      <c r="G12" s="89"/>
      <c r="H12" s="90"/>
      <c r="I12" s="89">
        <v>1</v>
      </c>
      <c r="J12" s="91" t="s">
        <v>112</v>
      </c>
      <c r="K12" s="91">
        <v>4</v>
      </c>
      <c r="L12" s="91"/>
      <c r="M12" s="91">
        <v>1</v>
      </c>
      <c r="N12" s="89"/>
      <c r="O12" s="90"/>
      <c r="P12" s="90">
        <v>1</v>
      </c>
      <c r="Q12" s="133" t="s">
        <v>113</v>
      </c>
      <c r="R12" s="133" t="s">
        <v>109</v>
      </c>
      <c r="S12" s="133" t="s">
        <v>114</v>
      </c>
      <c r="T12" s="133" t="s">
        <v>115</v>
      </c>
      <c r="U12" s="133" t="s">
        <v>110</v>
      </c>
      <c r="V12" s="92">
        <v>0.55555555555555558</v>
      </c>
      <c r="W12" s="86" t="s">
        <v>75</v>
      </c>
      <c r="X12" s="93" t="s">
        <v>76</v>
      </c>
      <c r="Y12" s="1"/>
      <c r="Z12" s="1"/>
      <c r="AA12" s="1"/>
      <c r="AB12" s="1"/>
      <c r="AC12" s="1"/>
      <c r="AD12" s="1"/>
    </row>
    <row r="13" spans="1:30" x14ac:dyDescent="0.25">
      <c r="A13" s="78"/>
      <c r="B13" s="120"/>
      <c r="C13" s="121"/>
      <c r="D13" s="122"/>
      <c r="E13" s="123"/>
      <c r="F13" s="124"/>
      <c r="G13" s="121"/>
      <c r="H13" s="121"/>
      <c r="I13" s="121"/>
      <c r="J13" s="125"/>
      <c r="K13" s="125"/>
      <c r="L13" s="125"/>
      <c r="M13" s="121"/>
      <c r="N13" s="121"/>
      <c r="O13" s="121"/>
      <c r="P13" s="121"/>
      <c r="Q13" s="132"/>
      <c r="R13" s="132"/>
      <c r="S13" s="132"/>
      <c r="T13" s="132"/>
      <c r="U13" s="132"/>
      <c r="V13" s="125"/>
      <c r="W13" s="122"/>
      <c r="X13" s="126"/>
      <c r="Y13" s="1"/>
      <c r="Z13" s="1"/>
      <c r="AA13" s="1"/>
      <c r="AB13" s="1"/>
      <c r="AC13" s="1"/>
      <c r="AD13" s="1"/>
    </row>
    <row r="14" spans="1:30" x14ac:dyDescent="0.25">
      <c r="A14" s="78"/>
      <c r="B14" s="95"/>
      <c r="C14" s="49"/>
      <c r="D14" s="95"/>
      <c r="E14" s="96"/>
      <c r="G14" s="49"/>
      <c r="H14" s="52"/>
      <c r="I14" s="49"/>
      <c r="J14" s="25"/>
      <c r="K14" s="25"/>
      <c r="L14" s="25"/>
      <c r="M14" s="49"/>
      <c r="N14" s="49"/>
      <c r="O14" s="49"/>
      <c r="P14" s="49"/>
      <c r="Q14" s="134"/>
      <c r="R14" s="134"/>
      <c r="S14" s="134"/>
      <c r="T14" s="134"/>
      <c r="U14" s="134"/>
      <c r="V14" s="49"/>
      <c r="W14" s="95"/>
      <c r="X14" s="49"/>
      <c r="Y14" s="1"/>
      <c r="Z14" s="1"/>
      <c r="AA14" s="1"/>
      <c r="AB14" s="1"/>
      <c r="AC14" s="1"/>
      <c r="AD14" s="1"/>
    </row>
    <row r="15" spans="1:30" x14ac:dyDescent="0.25">
      <c r="A15" s="78"/>
      <c r="B15" s="95"/>
      <c r="C15" s="49"/>
      <c r="D15" s="95"/>
      <c r="E15" s="96"/>
      <c r="G15" s="49"/>
      <c r="H15" s="52"/>
      <c r="I15" s="49"/>
      <c r="J15" s="25"/>
      <c r="K15" s="25"/>
      <c r="L15" s="25"/>
      <c r="M15" s="49"/>
      <c r="N15" s="49"/>
      <c r="O15" s="49"/>
      <c r="P15" s="49"/>
      <c r="Q15" s="134"/>
      <c r="R15" s="134"/>
      <c r="S15" s="134"/>
      <c r="T15" s="134"/>
      <c r="U15" s="134"/>
      <c r="V15" s="49"/>
      <c r="W15" s="95"/>
      <c r="X15" s="49"/>
      <c r="Y15" s="1"/>
      <c r="Z15" s="1"/>
      <c r="AA15" s="1"/>
      <c r="AB15" s="1"/>
      <c r="AC15" s="1"/>
      <c r="AD15" s="1"/>
    </row>
    <row r="16" spans="1:30" x14ac:dyDescent="0.25">
      <c r="A16" s="78"/>
      <c r="B16" s="95"/>
      <c r="C16" s="49"/>
      <c r="D16" s="95"/>
      <c r="E16" s="96"/>
      <c r="G16" s="49"/>
      <c r="H16" s="52"/>
      <c r="I16" s="49"/>
      <c r="J16" s="25"/>
      <c r="K16" s="25"/>
      <c r="L16" s="25"/>
      <c r="M16" s="49"/>
      <c r="N16" s="49"/>
      <c r="O16" s="49"/>
      <c r="P16" s="49"/>
      <c r="Q16" s="134"/>
      <c r="R16" s="134"/>
      <c r="S16" s="134"/>
      <c r="T16" s="134"/>
      <c r="U16" s="134"/>
      <c r="V16" s="49"/>
      <c r="W16" s="95"/>
      <c r="X16" s="49"/>
      <c r="Y16" s="1"/>
      <c r="Z16" s="1"/>
      <c r="AA16" s="1"/>
      <c r="AB16" s="1"/>
      <c r="AC16" s="1"/>
      <c r="AD16" s="1"/>
    </row>
    <row r="17" spans="1:30" x14ac:dyDescent="0.25">
      <c r="A17" s="78"/>
      <c r="B17" s="95"/>
      <c r="C17" s="49"/>
      <c r="D17" s="95"/>
      <c r="E17" s="96"/>
      <c r="G17" s="49"/>
      <c r="H17" s="52"/>
      <c r="I17" s="49"/>
      <c r="J17" s="25"/>
      <c r="K17" s="25"/>
      <c r="L17" s="25"/>
      <c r="M17" s="49"/>
      <c r="N17" s="49"/>
      <c r="O17" s="49"/>
      <c r="P17" s="49"/>
      <c r="Q17" s="134"/>
      <c r="R17" s="134"/>
      <c r="S17" s="134"/>
      <c r="T17" s="134"/>
      <c r="U17" s="134"/>
      <c r="V17" s="49"/>
      <c r="W17" s="95"/>
      <c r="X17" s="49"/>
      <c r="Y17" s="1"/>
      <c r="Z17" s="1"/>
      <c r="AA17" s="1"/>
      <c r="AB17" s="1"/>
      <c r="AC17" s="1"/>
      <c r="AD17" s="1"/>
    </row>
    <row r="18" spans="1:30" x14ac:dyDescent="0.25">
      <c r="A18" s="78"/>
      <c r="B18" s="95"/>
      <c r="C18" s="49"/>
      <c r="D18" s="95"/>
      <c r="E18" s="96"/>
      <c r="G18" s="49"/>
      <c r="H18" s="52"/>
      <c r="I18" s="49"/>
      <c r="J18" s="25"/>
      <c r="K18" s="25"/>
      <c r="L18" s="25"/>
      <c r="M18" s="49"/>
      <c r="N18" s="49"/>
      <c r="O18" s="49"/>
      <c r="P18" s="49"/>
      <c r="Q18" s="134"/>
      <c r="R18" s="134"/>
      <c r="S18" s="134"/>
      <c r="T18" s="134"/>
      <c r="U18" s="134"/>
      <c r="V18" s="49"/>
      <c r="W18" s="95"/>
      <c r="X18" s="49"/>
      <c r="Y18" s="1"/>
      <c r="Z18" s="1"/>
      <c r="AA18" s="1"/>
      <c r="AB18" s="1"/>
      <c r="AC18" s="1"/>
      <c r="AD18" s="1"/>
    </row>
    <row r="19" spans="1:30" x14ac:dyDescent="0.25">
      <c r="A19" s="78"/>
      <c r="B19" s="95"/>
      <c r="C19" s="49"/>
      <c r="D19" s="95"/>
      <c r="E19" s="96"/>
      <c r="G19" s="49"/>
      <c r="H19" s="52"/>
      <c r="I19" s="49"/>
      <c r="J19" s="25"/>
      <c r="K19" s="25"/>
      <c r="L19" s="25"/>
      <c r="M19" s="49"/>
      <c r="N19" s="49"/>
      <c r="O19" s="49"/>
      <c r="P19" s="49"/>
      <c r="Q19" s="134"/>
      <c r="R19" s="134"/>
      <c r="S19" s="134"/>
      <c r="T19" s="134"/>
      <c r="U19" s="134"/>
      <c r="V19" s="49"/>
      <c r="W19" s="95"/>
      <c r="X19" s="49"/>
      <c r="Y19" s="1"/>
      <c r="Z19" s="1"/>
      <c r="AA19" s="1"/>
      <c r="AB19" s="1"/>
      <c r="AC19" s="1"/>
      <c r="AD19" s="1"/>
    </row>
    <row r="20" spans="1:30" x14ac:dyDescent="0.25">
      <c r="A20" s="78"/>
      <c r="B20" s="95"/>
      <c r="C20" s="49"/>
      <c r="D20" s="95"/>
      <c r="E20" s="96"/>
      <c r="G20" s="49"/>
      <c r="H20" s="52"/>
      <c r="I20" s="49"/>
      <c r="J20" s="25"/>
      <c r="K20" s="25"/>
      <c r="L20" s="25"/>
      <c r="M20" s="49"/>
      <c r="N20" s="49"/>
      <c r="O20" s="49"/>
      <c r="P20" s="49"/>
      <c r="Q20" s="134"/>
      <c r="R20" s="134"/>
      <c r="S20" s="134"/>
      <c r="T20" s="134"/>
      <c r="U20" s="134"/>
      <c r="V20" s="49"/>
      <c r="W20" s="95"/>
      <c r="X20" s="49"/>
      <c r="Y20" s="1"/>
      <c r="Z20" s="1"/>
      <c r="AA20" s="1"/>
      <c r="AB20" s="1"/>
      <c r="AC20" s="1"/>
      <c r="AD20" s="1"/>
    </row>
    <row r="21" spans="1:30" x14ac:dyDescent="0.25">
      <c r="A21" s="78"/>
      <c r="B21" s="95"/>
      <c r="C21" s="49"/>
      <c r="D21" s="95"/>
      <c r="E21" s="96"/>
      <c r="G21" s="49"/>
      <c r="H21" s="52"/>
      <c r="I21" s="49"/>
      <c r="J21" s="25"/>
      <c r="K21" s="25"/>
      <c r="L21" s="25"/>
      <c r="M21" s="49"/>
      <c r="N21" s="49"/>
      <c r="O21" s="49"/>
      <c r="P21" s="49"/>
      <c r="Q21" s="134"/>
      <c r="R21" s="134"/>
      <c r="S21" s="134"/>
      <c r="T21" s="134"/>
      <c r="U21" s="134"/>
      <c r="V21" s="49"/>
      <c r="W21" s="95"/>
      <c r="X21" s="49"/>
      <c r="Y21" s="1"/>
      <c r="Z21" s="1"/>
      <c r="AA21" s="1"/>
      <c r="AB21" s="1"/>
      <c r="AC21" s="1"/>
      <c r="AD21" s="1"/>
    </row>
    <row r="22" spans="1:30" x14ac:dyDescent="0.25">
      <c r="A22" s="78"/>
      <c r="B22" s="95"/>
      <c r="C22" s="49"/>
      <c r="D22" s="95"/>
      <c r="E22" s="96"/>
      <c r="G22" s="49"/>
      <c r="H22" s="52"/>
      <c r="I22" s="49"/>
      <c r="J22" s="25"/>
      <c r="K22" s="25"/>
      <c r="L22" s="25"/>
      <c r="M22" s="49"/>
      <c r="N22" s="49"/>
      <c r="O22" s="49"/>
      <c r="P22" s="49"/>
      <c r="Q22" s="134"/>
      <c r="R22" s="134"/>
      <c r="S22" s="134"/>
      <c r="T22" s="134"/>
      <c r="U22" s="134"/>
      <c r="V22" s="49"/>
      <c r="W22" s="95"/>
      <c r="X22" s="49"/>
      <c r="Y22" s="1"/>
      <c r="Z22" s="1"/>
      <c r="AA22" s="1"/>
      <c r="AB22" s="1"/>
      <c r="AC22" s="1"/>
      <c r="AD22" s="1"/>
    </row>
    <row r="23" spans="1:30" x14ac:dyDescent="0.25">
      <c r="A23" s="78"/>
      <c r="B23" s="95"/>
      <c r="C23" s="49"/>
      <c r="D23" s="95"/>
      <c r="E23" s="96"/>
      <c r="G23" s="49"/>
      <c r="H23" s="52"/>
      <c r="I23" s="49"/>
      <c r="J23" s="25"/>
      <c r="K23" s="25"/>
      <c r="L23" s="25"/>
      <c r="M23" s="49"/>
      <c r="N23" s="49"/>
      <c r="O23" s="49"/>
      <c r="P23" s="49"/>
      <c r="Q23" s="134"/>
      <c r="R23" s="134"/>
      <c r="S23" s="134"/>
      <c r="T23" s="134"/>
      <c r="U23" s="134"/>
      <c r="V23" s="49"/>
      <c r="W23" s="95"/>
      <c r="X23" s="49"/>
      <c r="Y23" s="1"/>
      <c r="Z23" s="1"/>
      <c r="AA23" s="1"/>
      <c r="AB23" s="1"/>
      <c r="AC23" s="1"/>
      <c r="AD23" s="1"/>
    </row>
    <row r="24" spans="1:30" x14ac:dyDescent="0.25">
      <c r="A24" s="78"/>
      <c r="B24" s="95"/>
      <c r="C24" s="49"/>
      <c r="D24" s="95"/>
      <c r="E24" s="96"/>
      <c r="G24" s="49"/>
      <c r="H24" s="52"/>
      <c r="I24" s="49"/>
      <c r="J24" s="25"/>
      <c r="K24" s="25"/>
      <c r="L24" s="25"/>
      <c r="M24" s="49"/>
      <c r="N24" s="49"/>
      <c r="O24" s="49"/>
      <c r="P24" s="49"/>
      <c r="Q24" s="134"/>
      <c r="R24" s="134"/>
      <c r="S24" s="134"/>
      <c r="T24" s="134"/>
      <c r="U24" s="134"/>
      <c r="V24" s="49"/>
      <c r="W24" s="95"/>
      <c r="X24" s="49"/>
      <c r="Y24" s="1"/>
      <c r="Z24" s="1"/>
      <c r="AA24" s="1"/>
      <c r="AB24" s="1"/>
      <c r="AC24" s="1"/>
      <c r="AD24" s="1"/>
    </row>
    <row r="25" spans="1:30" x14ac:dyDescent="0.25">
      <c r="A25" s="78"/>
      <c r="B25" s="95"/>
      <c r="C25" s="49"/>
      <c r="D25" s="95"/>
      <c r="E25" s="96"/>
      <c r="G25" s="49"/>
      <c r="H25" s="52"/>
      <c r="I25" s="49"/>
      <c r="J25" s="25"/>
      <c r="K25" s="25"/>
      <c r="L25" s="25"/>
      <c r="M25" s="49"/>
      <c r="N25" s="49"/>
      <c r="O25" s="49"/>
      <c r="P25" s="49"/>
      <c r="Q25" s="134"/>
      <c r="R25" s="134"/>
      <c r="S25" s="134"/>
      <c r="T25" s="134"/>
      <c r="U25" s="134"/>
      <c r="V25" s="49"/>
      <c r="W25" s="95"/>
      <c r="X25" s="49"/>
      <c r="Y25" s="1"/>
      <c r="Z25" s="1"/>
      <c r="AA25" s="1"/>
      <c r="AB25" s="1"/>
      <c r="AC25" s="1"/>
      <c r="AD25" s="1"/>
    </row>
    <row r="26" spans="1:30" x14ac:dyDescent="0.25">
      <c r="A26" s="78"/>
      <c r="B26" s="95"/>
      <c r="C26" s="49"/>
      <c r="D26" s="95"/>
      <c r="E26" s="96"/>
      <c r="G26" s="49"/>
      <c r="H26" s="52"/>
      <c r="I26" s="49"/>
      <c r="J26" s="25"/>
      <c r="K26" s="25"/>
      <c r="L26" s="25"/>
      <c r="M26" s="49"/>
      <c r="N26" s="49"/>
      <c r="O26" s="49"/>
      <c r="P26" s="49"/>
      <c r="Q26" s="134"/>
      <c r="R26" s="134"/>
      <c r="S26" s="134"/>
      <c r="T26" s="134"/>
      <c r="U26" s="134"/>
      <c r="V26" s="49"/>
      <c r="W26" s="95"/>
      <c r="X26" s="49"/>
      <c r="Y26" s="1"/>
      <c r="Z26" s="1"/>
      <c r="AA26" s="1"/>
      <c r="AB26" s="1"/>
      <c r="AC26" s="1"/>
      <c r="AD26" s="1"/>
    </row>
    <row r="27" spans="1:30" x14ac:dyDescent="0.25">
      <c r="A27" s="78"/>
      <c r="B27" s="95"/>
      <c r="C27" s="49"/>
      <c r="D27" s="95"/>
      <c r="E27" s="96"/>
      <c r="G27" s="49"/>
      <c r="H27" s="52"/>
      <c r="I27" s="49"/>
      <c r="J27" s="25"/>
      <c r="K27" s="25"/>
      <c r="L27" s="25"/>
      <c r="M27" s="49"/>
      <c r="N27" s="49"/>
      <c r="O27" s="49"/>
      <c r="P27" s="49"/>
      <c r="Q27" s="134"/>
      <c r="R27" s="134"/>
      <c r="S27" s="134"/>
      <c r="T27" s="134"/>
      <c r="U27" s="134"/>
      <c r="V27" s="49"/>
      <c r="W27" s="95"/>
      <c r="X27" s="49"/>
      <c r="Y27" s="1"/>
      <c r="Z27" s="1"/>
      <c r="AA27" s="1"/>
      <c r="AB27" s="1"/>
      <c r="AC27" s="1"/>
      <c r="AD27" s="1"/>
    </row>
    <row r="28" spans="1:30" x14ac:dyDescent="0.25">
      <c r="A28" s="78"/>
      <c r="B28" s="95"/>
      <c r="C28" s="49"/>
      <c r="D28" s="95"/>
      <c r="E28" s="96"/>
      <c r="G28" s="49"/>
      <c r="H28" s="52"/>
      <c r="I28" s="49"/>
      <c r="J28" s="25"/>
      <c r="K28" s="25"/>
      <c r="L28" s="25"/>
      <c r="M28" s="49"/>
      <c r="N28" s="49"/>
      <c r="O28" s="49"/>
      <c r="P28" s="49"/>
      <c r="Q28" s="134"/>
      <c r="R28" s="134"/>
      <c r="S28" s="134"/>
      <c r="T28" s="134"/>
      <c r="U28" s="134"/>
      <c r="V28" s="49"/>
      <c r="W28" s="95"/>
      <c r="X28" s="49"/>
      <c r="Y28" s="1"/>
      <c r="Z28" s="1"/>
      <c r="AA28" s="1"/>
      <c r="AB28" s="1"/>
      <c r="AC28" s="1"/>
      <c r="AD28" s="1"/>
    </row>
    <row r="29" spans="1:30" x14ac:dyDescent="0.25">
      <c r="A29" s="78"/>
      <c r="B29" s="95"/>
      <c r="C29" s="49"/>
      <c r="D29" s="95"/>
      <c r="E29" s="96"/>
      <c r="G29" s="49"/>
      <c r="H29" s="52"/>
      <c r="I29" s="49"/>
      <c r="J29" s="25"/>
      <c r="K29" s="25"/>
      <c r="L29" s="25"/>
      <c r="M29" s="49"/>
      <c r="N29" s="49"/>
      <c r="O29" s="49"/>
      <c r="P29" s="49"/>
      <c r="Q29" s="134"/>
      <c r="R29" s="134"/>
      <c r="S29" s="134"/>
      <c r="T29" s="134"/>
      <c r="U29" s="134"/>
      <c r="V29" s="49"/>
      <c r="W29" s="95"/>
      <c r="X29" s="49"/>
      <c r="Y29" s="1"/>
      <c r="Z29" s="1"/>
      <c r="AA29" s="1"/>
      <c r="AB29" s="1"/>
      <c r="AC29" s="1"/>
      <c r="AD29" s="1"/>
    </row>
    <row r="30" spans="1:30" x14ac:dyDescent="0.25">
      <c r="A30" s="78"/>
      <c r="B30" s="95"/>
      <c r="C30" s="49"/>
      <c r="D30" s="95"/>
      <c r="E30" s="96"/>
      <c r="G30" s="49"/>
      <c r="H30" s="52"/>
      <c r="I30" s="49"/>
      <c r="J30" s="25"/>
      <c r="K30" s="25"/>
      <c r="L30" s="25"/>
      <c r="M30" s="49"/>
      <c r="N30" s="49"/>
      <c r="O30" s="49"/>
      <c r="P30" s="49"/>
      <c r="Q30" s="134"/>
      <c r="R30" s="134"/>
      <c r="S30" s="134"/>
      <c r="T30" s="134"/>
      <c r="U30" s="134"/>
      <c r="V30" s="49"/>
      <c r="W30" s="95"/>
      <c r="X30" s="49"/>
      <c r="Y30" s="1"/>
      <c r="Z30" s="1"/>
      <c r="AA30" s="1"/>
      <c r="AB30" s="1"/>
      <c r="AC30" s="1"/>
      <c r="AD30" s="1"/>
    </row>
    <row r="31" spans="1:30" x14ac:dyDescent="0.25">
      <c r="A31" s="78"/>
      <c r="B31" s="95"/>
      <c r="C31" s="49"/>
      <c r="D31" s="95"/>
      <c r="E31" s="96"/>
      <c r="G31" s="49"/>
      <c r="H31" s="52"/>
      <c r="I31" s="49"/>
      <c r="J31" s="25"/>
      <c r="K31" s="25"/>
      <c r="L31" s="25"/>
      <c r="M31" s="49"/>
      <c r="N31" s="49"/>
      <c r="O31" s="49"/>
      <c r="P31" s="49"/>
      <c r="Q31" s="134"/>
      <c r="R31" s="134"/>
      <c r="S31" s="134"/>
      <c r="T31" s="134"/>
      <c r="U31" s="134"/>
      <c r="V31" s="49"/>
      <c r="W31" s="95"/>
      <c r="X31" s="49"/>
      <c r="Y31" s="1"/>
      <c r="Z31" s="1"/>
      <c r="AA31" s="1"/>
      <c r="AB31" s="1"/>
      <c r="AC31" s="1"/>
      <c r="AD31" s="1"/>
    </row>
    <row r="32" spans="1:30" x14ac:dyDescent="0.25">
      <c r="A32" s="78"/>
      <c r="B32" s="95"/>
      <c r="C32" s="49"/>
      <c r="D32" s="95"/>
      <c r="E32" s="96"/>
      <c r="G32" s="49"/>
      <c r="H32" s="52"/>
      <c r="I32" s="49"/>
      <c r="J32" s="25"/>
      <c r="K32" s="25"/>
      <c r="L32" s="25"/>
      <c r="M32" s="49"/>
      <c r="N32" s="49"/>
      <c r="O32" s="49"/>
      <c r="P32" s="49"/>
      <c r="Q32" s="134"/>
      <c r="R32" s="134"/>
      <c r="S32" s="134"/>
      <c r="T32" s="134"/>
      <c r="U32" s="134"/>
      <c r="V32" s="49"/>
      <c r="W32" s="95"/>
      <c r="X32" s="49"/>
      <c r="Y32" s="1"/>
      <c r="Z32" s="1"/>
      <c r="AA32" s="1"/>
      <c r="AB32" s="1"/>
      <c r="AC32" s="1"/>
      <c r="AD32" s="1"/>
    </row>
    <row r="33" spans="1:30" x14ac:dyDescent="0.25">
      <c r="A33" s="78"/>
      <c r="B33" s="95"/>
      <c r="C33" s="49"/>
      <c r="D33" s="95"/>
      <c r="E33" s="96"/>
      <c r="G33" s="49"/>
      <c r="H33" s="52"/>
      <c r="I33" s="49"/>
      <c r="J33" s="25"/>
      <c r="K33" s="25"/>
      <c r="L33" s="25"/>
      <c r="M33" s="49"/>
      <c r="N33" s="49"/>
      <c r="O33" s="49"/>
      <c r="P33" s="49"/>
      <c r="Q33" s="134"/>
      <c r="R33" s="134"/>
      <c r="S33" s="134"/>
      <c r="T33" s="134"/>
      <c r="U33" s="134"/>
      <c r="V33" s="49"/>
      <c r="W33" s="95"/>
      <c r="X33" s="49"/>
      <c r="Y33" s="1"/>
      <c r="Z33" s="1"/>
      <c r="AA33" s="1"/>
      <c r="AB33" s="1"/>
      <c r="AC33" s="1"/>
      <c r="AD33" s="1"/>
    </row>
    <row r="34" spans="1:30" x14ac:dyDescent="0.25">
      <c r="A34" s="78"/>
      <c r="B34" s="95"/>
      <c r="C34" s="49"/>
      <c r="D34" s="95"/>
      <c r="E34" s="96"/>
      <c r="G34" s="49"/>
      <c r="H34" s="52"/>
      <c r="I34" s="49"/>
      <c r="J34" s="25"/>
      <c r="K34" s="25"/>
      <c r="L34" s="25"/>
      <c r="M34" s="49"/>
      <c r="N34" s="49"/>
      <c r="O34" s="49"/>
      <c r="P34" s="49"/>
      <c r="Q34" s="134"/>
      <c r="R34" s="134"/>
      <c r="S34" s="134"/>
      <c r="T34" s="134"/>
      <c r="U34" s="134"/>
      <c r="V34" s="49"/>
      <c r="W34" s="95"/>
      <c r="X34" s="49"/>
      <c r="Y34" s="1"/>
      <c r="Z34" s="1"/>
      <c r="AA34" s="1"/>
      <c r="AB34" s="1"/>
      <c r="AC34" s="1"/>
      <c r="AD34" s="1"/>
    </row>
    <row r="35" spans="1:30" x14ac:dyDescent="0.25">
      <c r="A35" s="78"/>
      <c r="B35" s="95"/>
      <c r="C35" s="49"/>
      <c r="D35" s="95"/>
      <c r="E35" s="96"/>
      <c r="G35" s="49"/>
      <c r="H35" s="52"/>
      <c r="I35" s="49"/>
      <c r="J35" s="25"/>
      <c r="K35" s="25"/>
      <c r="L35" s="25"/>
      <c r="M35" s="49"/>
      <c r="N35" s="49"/>
      <c r="O35" s="49"/>
      <c r="P35" s="49"/>
      <c r="Q35" s="134"/>
      <c r="R35" s="134"/>
      <c r="S35" s="134"/>
      <c r="T35" s="134"/>
      <c r="U35" s="134"/>
      <c r="V35" s="49"/>
      <c r="W35" s="95"/>
      <c r="X35" s="49"/>
      <c r="Y35" s="1"/>
      <c r="Z35" s="1"/>
      <c r="AA35" s="1"/>
      <c r="AB35" s="1"/>
      <c r="AC35" s="1"/>
      <c r="AD35" s="1"/>
    </row>
    <row r="36" spans="1:30" x14ac:dyDescent="0.25">
      <c r="A36" s="78"/>
      <c r="B36" s="95"/>
      <c r="C36" s="49"/>
      <c r="D36" s="95"/>
      <c r="E36" s="96"/>
      <c r="G36" s="49"/>
      <c r="H36" s="52"/>
      <c r="I36" s="49"/>
      <c r="J36" s="25"/>
      <c r="K36" s="25"/>
      <c r="L36" s="25"/>
      <c r="M36" s="49"/>
      <c r="N36" s="49"/>
      <c r="O36" s="49"/>
      <c r="P36" s="49"/>
      <c r="Q36" s="134"/>
      <c r="R36" s="134"/>
      <c r="S36" s="134"/>
      <c r="T36" s="134"/>
      <c r="U36" s="134"/>
      <c r="V36" s="49"/>
      <c r="W36" s="95"/>
      <c r="X36" s="49"/>
      <c r="Y36" s="1"/>
      <c r="Z36" s="1"/>
      <c r="AA36" s="1"/>
      <c r="AB36" s="1"/>
      <c r="AC36" s="1"/>
      <c r="AD36" s="1"/>
    </row>
    <row r="37" spans="1:30" x14ac:dyDescent="0.25">
      <c r="A37" s="78"/>
      <c r="B37" s="95"/>
      <c r="C37" s="49"/>
      <c r="D37" s="95"/>
      <c r="E37" s="96"/>
      <c r="G37" s="49"/>
      <c r="H37" s="52"/>
      <c r="I37" s="49"/>
      <c r="J37" s="25"/>
      <c r="K37" s="25"/>
      <c r="L37" s="25"/>
      <c r="M37" s="49"/>
      <c r="N37" s="49"/>
      <c r="O37" s="49"/>
      <c r="P37" s="49"/>
      <c r="Q37" s="134"/>
      <c r="R37" s="134"/>
      <c r="S37" s="134"/>
      <c r="T37" s="134"/>
      <c r="U37" s="134"/>
      <c r="V37" s="49"/>
      <c r="W37" s="95"/>
      <c r="X37" s="49"/>
      <c r="Y37" s="1"/>
      <c r="Z37" s="1"/>
      <c r="AA37" s="1"/>
      <c r="AB37" s="1"/>
      <c r="AC37" s="1"/>
      <c r="AD37" s="1"/>
    </row>
    <row r="38" spans="1:30" x14ac:dyDescent="0.25">
      <c r="A38" s="78"/>
      <c r="B38" s="95"/>
      <c r="C38" s="49"/>
      <c r="D38" s="95"/>
      <c r="E38" s="96"/>
      <c r="G38" s="49"/>
      <c r="H38" s="52"/>
      <c r="I38" s="49"/>
      <c r="J38" s="25"/>
      <c r="K38" s="25"/>
      <c r="L38" s="25"/>
      <c r="M38" s="49"/>
      <c r="N38" s="49"/>
      <c r="O38" s="49"/>
      <c r="P38" s="49"/>
      <c r="Q38" s="134"/>
      <c r="R38" s="134"/>
      <c r="S38" s="134"/>
      <c r="T38" s="134"/>
      <c r="U38" s="134"/>
      <c r="V38" s="49"/>
      <c r="W38" s="95"/>
      <c r="X38" s="49"/>
      <c r="Y38" s="1"/>
      <c r="Z38" s="1"/>
      <c r="AA38" s="1"/>
      <c r="AB38" s="1"/>
      <c r="AC38" s="1"/>
      <c r="AD38" s="1"/>
    </row>
    <row r="39" spans="1:30" x14ac:dyDescent="0.25">
      <c r="A39" s="78"/>
      <c r="B39" s="95"/>
      <c r="C39" s="49"/>
      <c r="D39" s="95"/>
      <c r="E39" s="96"/>
      <c r="G39" s="49"/>
      <c r="H39" s="52"/>
      <c r="I39" s="49"/>
      <c r="J39" s="25"/>
      <c r="K39" s="25"/>
      <c r="L39" s="25"/>
      <c r="M39" s="49"/>
      <c r="N39" s="49"/>
      <c r="O39" s="49"/>
      <c r="P39" s="49"/>
      <c r="Q39" s="134"/>
      <c r="R39" s="134"/>
      <c r="S39" s="134"/>
      <c r="T39" s="134"/>
      <c r="U39" s="134"/>
      <c r="V39" s="49"/>
      <c r="W39" s="95"/>
      <c r="X39" s="49"/>
      <c r="Y39" s="1"/>
      <c r="Z39" s="1"/>
      <c r="AA39" s="1"/>
      <c r="AB39" s="1"/>
      <c r="AC39" s="1"/>
      <c r="AD39" s="1"/>
    </row>
    <row r="40" spans="1:30" x14ac:dyDescent="0.25">
      <c r="A40" s="78"/>
      <c r="B40" s="95"/>
      <c r="C40" s="49"/>
      <c r="D40" s="95"/>
      <c r="E40" s="96"/>
      <c r="G40" s="49"/>
      <c r="H40" s="52"/>
      <c r="I40" s="49"/>
      <c r="J40" s="25"/>
      <c r="K40" s="25"/>
      <c r="L40" s="25"/>
      <c r="M40" s="49"/>
      <c r="N40" s="49"/>
      <c r="O40" s="49"/>
      <c r="P40" s="49"/>
      <c r="Q40" s="134"/>
      <c r="R40" s="134"/>
      <c r="S40" s="134"/>
      <c r="T40" s="134"/>
      <c r="U40" s="134"/>
      <c r="V40" s="49"/>
      <c r="W40" s="95"/>
      <c r="X40" s="49"/>
      <c r="Y40" s="1"/>
      <c r="Z40" s="1"/>
      <c r="AA40" s="1"/>
      <c r="AB40" s="1"/>
      <c r="AC40" s="1"/>
      <c r="AD40" s="1"/>
    </row>
    <row r="41" spans="1:30" x14ac:dyDescent="0.25">
      <c r="A41" s="78"/>
      <c r="B41" s="95"/>
      <c r="C41" s="49"/>
      <c r="D41" s="95"/>
      <c r="E41" s="96"/>
      <c r="G41" s="49"/>
      <c r="H41" s="52"/>
      <c r="I41" s="49"/>
      <c r="J41" s="25"/>
      <c r="K41" s="25"/>
      <c r="L41" s="25"/>
      <c r="M41" s="49"/>
      <c r="N41" s="49"/>
      <c r="O41" s="49"/>
      <c r="P41" s="49"/>
      <c r="Q41" s="134"/>
      <c r="R41" s="134"/>
      <c r="S41" s="134"/>
      <c r="T41" s="134"/>
      <c r="U41" s="134"/>
      <c r="V41" s="49"/>
      <c r="W41" s="95"/>
      <c r="X41" s="49"/>
      <c r="Y41" s="1"/>
      <c r="Z41" s="1"/>
      <c r="AA41" s="1"/>
      <c r="AB41" s="1"/>
      <c r="AC41" s="1"/>
      <c r="AD41" s="1"/>
    </row>
    <row r="42" spans="1:30" x14ac:dyDescent="0.25">
      <c r="A42" s="78"/>
      <c r="B42" s="95"/>
      <c r="C42" s="49"/>
      <c r="D42" s="95"/>
      <c r="E42" s="96"/>
      <c r="G42" s="49"/>
      <c r="H42" s="52"/>
      <c r="I42" s="49"/>
      <c r="J42" s="25"/>
      <c r="K42" s="25"/>
      <c r="L42" s="25"/>
      <c r="M42" s="49"/>
      <c r="N42" s="49"/>
      <c r="O42" s="49"/>
      <c r="P42" s="49"/>
      <c r="Q42" s="134"/>
      <c r="R42" s="134"/>
      <c r="S42" s="134"/>
      <c r="T42" s="134"/>
      <c r="U42" s="134"/>
      <c r="V42" s="49"/>
      <c r="W42" s="95"/>
      <c r="X42" s="49"/>
      <c r="Y42" s="1"/>
      <c r="Z42" s="1"/>
      <c r="AA42" s="1"/>
      <c r="AB42" s="1"/>
      <c r="AC42" s="1"/>
      <c r="AD42" s="1"/>
    </row>
    <row r="43" spans="1:30" x14ac:dyDescent="0.25">
      <c r="A43" s="78"/>
      <c r="B43" s="95"/>
      <c r="C43" s="49"/>
      <c r="D43" s="95"/>
      <c r="E43" s="96"/>
      <c r="G43" s="49"/>
      <c r="H43" s="52"/>
      <c r="I43" s="49"/>
      <c r="J43" s="25"/>
      <c r="K43" s="25"/>
      <c r="L43" s="25"/>
      <c r="M43" s="49"/>
      <c r="N43" s="49"/>
      <c r="O43" s="49"/>
      <c r="P43" s="49"/>
      <c r="Q43" s="134"/>
      <c r="R43" s="134"/>
      <c r="S43" s="134"/>
      <c r="T43" s="134"/>
      <c r="U43" s="134"/>
      <c r="V43" s="49"/>
      <c r="W43" s="95"/>
      <c r="X43" s="49"/>
      <c r="Y43" s="1"/>
      <c r="Z43" s="1"/>
      <c r="AA43" s="1"/>
      <c r="AB43" s="1"/>
      <c r="AC43" s="1"/>
      <c r="AD43" s="1"/>
    </row>
    <row r="44" spans="1:30" x14ac:dyDescent="0.25">
      <c r="A44" s="78"/>
      <c r="B44" s="95"/>
      <c r="C44" s="49"/>
      <c r="D44" s="95"/>
      <c r="E44" s="96"/>
      <c r="G44" s="49"/>
      <c r="H44" s="52"/>
      <c r="I44" s="49"/>
      <c r="J44" s="25"/>
      <c r="K44" s="25"/>
      <c r="L44" s="25"/>
      <c r="M44" s="49"/>
      <c r="N44" s="49"/>
      <c r="O44" s="49"/>
      <c r="P44" s="49"/>
      <c r="Q44" s="134"/>
      <c r="R44" s="134"/>
      <c r="S44" s="134"/>
      <c r="T44" s="134"/>
      <c r="U44" s="134"/>
      <c r="V44" s="49"/>
      <c r="W44" s="95"/>
      <c r="X44" s="49"/>
      <c r="Y44" s="1"/>
      <c r="Z44" s="1"/>
      <c r="AA44" s="1"/>
      <c r="AB44" s="1"/>
      <c r="AC44" s="1"/>
      <c r="AD44" s="1"/>
    </row>
    <row r="45" spans="1:30" x14ac:dyDescent="0.25">
      <c r="A45" s="78"/>
      <c r="B45" s="95"/>
      <c r="C45" s="49"/>
      <c r="D45" s="95"/>
      <c r="E45" s="96"/>
      <c r="G45" s="49"/>
      <c r="H45" s="52"/>
      <c r="I45" s="49"/>
      <c r="J45" s="25"/>
      <c r="K45" s="25"/>
      <c r="L45" s="25"/>
      <c r="M45" s="49"/>
      <c r="N45" s="49"/>
      <c r="O45" s="49"/>
      <c r="P45" s="49"/>
      <c r="Q45" s="134"/>
      <c r="R45" s="134"/>
      <c r="S45" s="134"/>
      <c r="T45" s="134"/>
      <c r="U45" s="134"/>
      <c r="V45" s="49"/>
      <c r="W45" s="95"/>
      <c r="X45" s="49"/>
      <c r="Y45" s="1"/>
      <c r="Z45" s="1"/>
      <c r="AA45" s="1"/>
      <c r="AB45" s="1"/>
      <c r="AC45" s="1"/>
      <c r="AD45" s="1"/>
    </row>
    <row r="46" spans="1:30" x14ac:dyDescent="0.25">
      <c r="A46" s="78"/>
      <c r="B46" s="95"/>
      <c r="C46" s="49"/>
      <c r="D46" s="95"/>
      <c r="E46" s="95"/>
      <c r="F46" s="25"/>
      <c r="G46" s="49"/>
      <c r="H46" s="52"/>
      <c r="I46" s="49"/>
      <c r="J46" s="25"/>
      <c r="K46" s="25"/>
      <c r="L46" s="25"/>
      <c r="M46" s="25"/>
      <c r="N46" s="70"/>
      <c r="O46" s="70"/>
      <c r="P46" s="25"/>
      <c r="Q46" s="135"/>
      <c r="R46" s="135"/>
      <c r="S46" s="135"/>
      <c r="T46" s="135"/>
      <c r="U46" s="135"/>
      <c r="V46" s="25"/>
      <c r="W46" s="95"/>
      <c r="X46" s="25"/>
      <c r="Y46" s="1"/>
      <c r="Z46" s="1"/>
      <c r="AA46" s="1"/>
      <c r="AB46" s="1"/>
      <c r="AC46" s="1"/>
      <c r="AD46" s="1"/>
    </row>
    <row r="47" spans="1:30" x14ac:dyDescent="0.25">
      <c r="A47" s="78"/>
      <c r="B47" s="95"/>
      <c r="C47" s="49"/>
      <c r="D47" s="95"/>
      <c r="E47" s="95"/>
      <c r="F47" s="25"/>
      <c r="G47" s="49"/>
      <c r="H47" s="52"/>
      <c r="I47" s="49"/>
      <c r="J47" s="25"/>
      <c r="K47" s="25"/>
      <c r="L47" s="25"/>
      <c r="M47" s="25"/>
      <c r="N47" s="70"/>
      <c r="O47" s="70"/>
      <c r="P47" s="25"/>
      <c r="Q47" s="135"/>
      <c r="R47" s="135"/>
      <c r="S47" s="135"/>
      <c r="T47" s="135"/>
      <c r="U47" s="135"/>
      <c r="V47" s="25"/>
      <c r="W47" s="95"/>
      <c r="X47" s="25"/>
      <c r="Y47" s="1"/>
      <c r="Z47" s="1"/>
      <c r="AA47" s="1"/>
      <c r="AB47" s="1"/>
      <c r="AC47" s="1"/>
      <c r="AD47" s="1"/>
    </row>
    <row r="48" spans="1:30" x14ac:dyDescent="0.25">
      <c r="A48" s="78"/>
      <c r="B48" s="95"/>
      <c r="C48" s="49"/>
      <c r="D48" s="95"/>
      <c r="E48" s="95"/>
      <c r="F48" s="25"/>
      <c r="G48" s="49"/>
      <c r="H48" s="52"/>
      <c r="I48" s="49"/>
      <c r="J48" s="25"/>
      <c r="K48" s="25"/>
      <c r="L48" s="25"/>
      <c r="M48" s="25"/>
      <c r="N48" s="70"/>
      <c r="O48" s="70"/>
      <c r="P48" s="25"/>
      <c r="Q48" s="135"/>
      <c r="R48" s="135"/>
      <c r="S48" s="135"/>
      <c r="T48" s="135"/>
      <c r="U48" s="135"/>
      <c r="V48" s="25"/>
      <c r="W48" s="95"/>
      <c r="X48" s="25"/>
      <c r="Y48" s="1"/>
      <c r="Z48" s="1"/>
      <c r="AA48" s="1"/>
      <c r="AB48" s="1"/>
      <c r="AC48" s="1"/>
      <c r="AD48" s="1"/>
    </row>
    <row r="49" spans="1:30" x14ac:dyDescent="0.25">
      <c r="A49" s="78"/>
      <c r="B49" s="95"/>
      <c r="C49" s="49"/>
      <c r="D49" s="95"/>
      <c r="E49" s="95"/>
      <c r="F49" s="25"/>
      <c r="G49" s="49"/>
      <c r="H49" s="52"/>
      <c r="I49" s="49"/>
      <c r="J49" s="25"/>
      <c r="K49" s="25"/>
      <c r="L49" s="25"/>
      <c r="M49" s="25"/>
      <c r="N49" s="70"/>
      <c r="O49" s="70"/>
      <c r="P49" s="25"/>
      <c r="Q49" s="135"/>
      <c r="R49" s="135"/>
      <c r="S49" s="135"/>
      <c r="T49" s="135"/>
      <c r="U49" s="135"/>
      <c r="V49" s="25"/>
      <c r="W49" s="95"/>
      <c r="X49" s="25"/>
      <c r="Y49" s="1"/>
      <c r="Z49" s="1"/>
      <c r="AA49" s="1"/>
      <c r="AB49" s="1"/>
      <c r="AC49" s="1"/>
      <c r="AD49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231" customWidth="1"/>
    <col min="2" max="2" width="6.7109375" style="249" customWidth="1"/>
    <col min="3" max="3" width="6.140625" style="72" customWidth="1"/>
    <col min="4" max="4" width="13.7109375" style="249" customWidth="1"/>
    <col min="5" max="5" width="6.42578125" style="72" customWidth="1"/>
    <col min="6" max="7" width="6.7109375" style="72" customWidth="1"/>
    <col min="8" max="8" width="9.7109375" style="250" customWidth="1"/>
    <col min="9" max="10" width="6.7109375" style="72" customWidth="1"/>
    <col min="11" max="11" width="9.7109375" style="251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249" customWidth="1"/>
    <col min="23" max="23" width="6.140625" style="72" customWidth="1"/>
    <col min="24" max="24" width="12.5703125" style="249" customWidth="1"/>
    <col min="25" max="29" width="6.7109375" style="72" customWidth="1"/>
    <col min="30" max="30" width="28.28515625" style="231" customWidth="1"/>
    <col min="31" max="16384" width="9.140625" style="231"/>
  </cols>
  <sheetData>
    <row r="1" spans="1:36" ht="15.6" customHeight="1" x14ac:dyDescent="0.25">
      <c r="A1" s="225"/>
      <c r="B1" s="12" t="s">
        <v>287</v>
      </c>
      <c r="C1" s="13"/>
      <c r="D1" s="226"/>
      <c r="E1" s="13"/>
      <c r="F1" s="76"/>
      <c r="G1" s="77"/>
      <c r="H1" s="227"/>
      <c r="I1" s="76"/>
      <c r="J1" s="77"/>
      <c r="K1" s="228"/>
      <c r="L1" s="76"/>
      <c r="M1" s="77"/>
      <c r="N1" s="13"/>
      <c r="O1" s="76"/>
      <c r="P1" s="77"/>
      <c r="Q1" s="13"/>
      <c r="R1" s="76"/>
      <c r="S1" s="77"/>
      <c r="T1" s="30"/>
      <c r="U1" s="11"/>
      <c r="V1" s="12" t="s">
        <v>288</v>
      </c>
      <c r="W1" s="13"/>
      <c r="X1" s="226"/>
      <c r="Y1" s="77"/>
      <c r="Z1" s="77"/>
      <c r="AA1" s="77"/>
      <c r="AB1" s="77"/>
      <c r="AC1" s="229"/>
      <c r="AD1" s="230"/>
      <c r="AE1" s="230"/>
      <c r="AF1" s="230"/>
      <c r="AG1" s="230"/>
      <c r="AH1" s="230"/>
      <c r="AI1" s="230"/>
      <c r="AJ1" s="230"/>
    </row>
    <row r="2" spans="1:36" s="237" customFormat="1" ht="15.6" customHeight="1" x14ac:dyDescent="0.25">
      <c r="A2" s="232"/>
      <c r="B2" s="19"/>
      <c r="C2" s="16"/>
      <c r="D2" s="233"/>
      <c r="E2" s="221"/>
      <c r="F2" s="234"/>
      <c r="G2" s="221" t="s">
        <v>18</v>
      </c>
      <c r="H2" s="235"/>
      <c r="I2" s="234"/>
      <c r="J2" s="221" t="s">
        <v>19</v>
      </c>
      <c r="K2" s="236"/>
      <c r="L2" s="234"/>
      <c r="M2" s="221" t="s">
        <v>20</v>
      </c>
      <c r="N2" s="170"/>
      <c r="O2" s="234"/>
      <c r="P2" s="221" t="s">
        <v>21</v>
      </c>
      <c r="Q2" s="170"/>
      <c r="R2" s="234"/>
      <c r="S2" s="221" t="s">
        <v>7</v>
      </c>
      <c r="T2" s="170"/>
      <c r="U2" s="29"/>
      <c r="V2" s="19"/>
      <c r="W2" s="16"/>
      <c r="X2" s="111"/>
      <c r="Y2" s="16"/>
      <c r="Z2" s="16"/>
      <c r="AA2" s="16"/>
      <c r="AB2" s="16"/>
      <c r="AC2" s="17"/>
      <c r="AD2" s="230"/>
      <c r="AE2" s="230"/>
      <c r="AF2" s="230"/>
      <c r="AG2" s="230"/>
      <c r="AH2" s="230"/>
      <c r="AI2" s="230"/>
      <c r="AJ2" s="230"/>
    </row>
    <row r="3" spans="1:36" s="237" customFormat="1" ht="15.6" customHeight="1" x14ac:dyDescent="0.25">
      <c r="A3" s="232"/>
      <c r="B3" s="19" t="s">
        <v>0</v>
      </c>
      <c r="C3" s="16" t="s">
        <v>4</v>
      </c>
      <c r="D3" s="233" t="s">
        <v>1</v>
      </c>
      <c r="E3" s="16" t="s">
        <v>3</v>
      </c>
      <c r="F3" s="19" t="s">
        <v>17</v>
      </c>
      <c r="G3" s="16" t="s">
        <v>289</v>
      </c>
      <c r="H3" s="118" t="s">
        <v>290</v>
      </c>
      <c r="I3" s="19" t="s">
        <v>17</v>
      </c>
      <c r="J3" s="16" t="s">
        <v>289</v>
      </c>
      <c r="K3" s="118" t="s">
        <v>290</v>
      </c>
      <c r="L3" s="19" t="s">
        <v>17</v>
      </c>
      <c r="M3" s="16" t="s">
        <v>289</v>
      </c>
      <c r="N3" s="118" t="s">
        <v>290</v>
      </c>
      <c r="O3" s="19" t="s">
        <v>17</v>
      </c>
      <c r="P3" s="16" t="s">
        <v>289</v>
      </c>
      <c r="Q3" s="118" t="s">
        <v>290</v>
      </c>
      <c r="R3" s="19" t="s">
        <v>17</v>
      </c>
      <c r="S3" s="16" t="s">
        <v>289</v>
      </c>
      <c r="T3" s="118" t="s">
        <v>290</v>
      </c>
      <c r="U3" s="29"/>
      <c r="V3" s="19" t="s">
        <v>0</v>
      </c>
      <c r="W3" s="16" t="s">
        <v>4</v>
      </c>
      <c r="X3" s="233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30"/>
      <c r="AE3" s="230"/>
      <c r="AF3" s="230"/>
      <c r="AG3" s="230"/>
      <c r="AH3" s="230"/>
      <c r="AI3" s="230"/>
      <c r="AJ3" s="230"/>
    </row>
    <row r="4" spans="1:36" s="237" customFormat="1" ht="15.6" customHeight="1" x14ac:dyDescent="0.25">
      <c r="A4" s="232"/>
      <c r="B4" s="26">
        <v>1993</v>
      </c>
      <c r="C4" s="26" t="s">
        <v>40</v>
      </c>
      <c r="D4" s="27" t="s">
        <v>35</v>
      </c>
      <c r="E4" s="148">
        <v>7</v>
      </c>
      <c r="F4" s="26">
        <v>3</v>
      </c>
      <c r="G4" s="26">
        <v>7</v>
      </c>
      <c r="H4" s="35">
        <f t="shared" ref="H4:H10" si="0">PRODUCT(F4/G4)</f>
        <v>0.42857142857142855</v>
      </c>
      <c r="I4" s="26">
        <v>0</v>
      </c>
      <c r="J4" s="26">
        <v>3</v>
      </c>
      <c r="K4" s="35">
        <f t="shared" ref="K4:K10" si="1">PRODUCT(I4/J4)</f>
        <v>0</v>
      </c>
      <c r="L4" s="26">
        <v>3</v>
      </c>
      <c r="M4" s="26">
        <v>5</v>
      </c>
      <c r="N4" s="35">
        <f t="shared" ref="N4:N10" si="2">PRODUCT(L4/M4)</f>
        <v>0.6</v>
      </c>
      <c r="O4" s="26">
        <v>0</v>
      </c>
      <c r="P4" s="26">
        <v>2</v>
      </c>
      <c r="Q4" s="35">
        <f t="shared" ref="Q4:Q10" si="3">PRODUCT(O4/P4)</f>
        <v>0</v>
      </c>
      <c r="R4" s="26">
        <v>6</v>
      </c>
      <c r="S4" s="238">
        <f t="shared" ref="S4:S10" si="4">PRODUCT(G4+J4+M4+P4)</f>
        <v>17</v>
      </c>
      <c r="T4" s="28">
        <v>0.35299999999999998</v>
      </c>
      <c r="U4" s="29"/>
      <c r="V4" s="26">
        <v>1993</v>
      </c>
      <c r="W4" s="26" t="s">
        <v>40</v>
      </c>
      <c r="X4" s="27" t="s">
        <v>35</v>
      </c>
      <c r="Y4" s="239"/>
      <c r="Z4" s="239"/>
      <c r="AA4" s="239"/>
      <c r="AB4" s="239"/>
      <c r="AC4" s="26"/>
      <c r="AD4" s="230"/>
      <c r="AE4" s="230"/>
      <c r="AF4" s="230"/>
      <c r="AG4" s="230"/>
      <c r="AH4" s="230"/>
      <c r="AI4" s="230"/>
      <c r="AJ4" s="230"/>
    </row>
    <row r="5" spans="1:36" s="237" customFormat="1" ht="15.6" customHeight="1" x14ac:dyDescent="0.25">
      <c r="A5" s="232"/>
      <c r="B5" s="26">
        <v>1994</v>
      </c>
      <c r="C5" s="26" t="s">
        <v>34</v>
      </c>
      <c r="D5" s="27" t="s">
        <v>35</v>
      </c>
      <c r="E5" s="148">
        <v>34</v>
      </c>
      <c r="F5" s="26">
        <v>26</v>
      </c>
      <c r="G5" s="26">
        <v>73</v>
      </c>
      <c r="H5" s="35">
        <f t="shared" si="0"/>
        <v>0.35616438356164382</v>
      </c>
      <c r="I5" s="26">
        <v>22</v>
      </c>
      <c r="J5" s="26">
        <v>59</v>
      </c>
      <c r="K5" s="35">
        <f t="shared" si="1"/>
        <v>0.3728813559322034</v>
      </c>
      <c r="L5" s="26">
        <v>29</v>
      </c>
      <c r="M5" s="26">
        <v>45</v>
      </c>
      <c r="N5" s="35">
        <f t="shared" si="2"/>
        <v>0.64444444444444449</v>
      </c>
      <c r="O5" s="26">
        <v>24</v>
      </c>
      <c r="P5" s="26">
        <v>55</v>
      </c>
      <c r="Q5" s="35">
        <f t="shared" si="3"/>
        <v>0.43636363636363634</v>
      </c>
      <c r="R5" s="26">
        <v>101</v>
      </c>
      <c r="S5" s="238">
        <f t="shared" si="4"/>
        <v>232</v>
      </c>
      <c r="T5" s="28">
        <v>0.435</v>
      </c>
      <c r="U5" s="29"/>
      <c r="V5" s="26">
        <v>1994</v>
      </c>
      <c r="W5" s="26" t="s">
        <v>34</v>
      </c>
      <c r="X5" s="27" t="s">
        <v>35</v>
      </c>
      <c r="Y5" s="252"/>
      <c r="Z5" s="252"/>
      <c r="AA5" s="252"/>
      <c r="AB5" s="252" t="s">
        <v>116</v>
      </c>
      <c r="AC5" s="26"/>
      <c r="AD5" s="230"/>
      <c r="AE5" s="230"/>
      <c r="AF5" s="230"/>
      <c r="AG5" s="230"/>
      <c r="AH5" s="230"/>
      <c r="AI5" s="230"/>
      <c r="AJ5" s="230"/>
    </row>
    <row r="6" spans="1:36" s="237" customFormat="1" ht="15.6" customHeight="1" x14ac:dyDescent="0.25">
      <c r="A6" s="232"/>
      <c r="B6" s="26">
        <v>1995</v>
      </c>
      <c r="C6" s="26" t="s">
        <v>36</v>
      </c>
      <c r="D6" s="27" t="s">
        <v>35</v>
      </c>
      <c r="E6" s="148">
        <v>28</v>
      </c>
      <c r="F6" s="26">
        <v>25</v>
      </c>
      <c r="G6" s="26">
        <v>58</v>
      </c>
      <c r="H6" s="35">
        <f t="shared" si="0"/>
        <v>0.43103448275862066</v>
      </c>
      <c r="I6" s="26">
        <v>21</v>
      </c>
      <c r="J6" s="26">
        <v>41</v>
      </c>
      <c r="K6" s="35">
        <f t="shared" si="1"/>
        <v>0.51219512195121952</v>
      </c>
      <c r="L6" s="26">
        <v>25</v>
      </c>
      <c r="M6" s="26">
        <v>46</v>
      </c>
      <c r="N6" s="35">
        <f t="shared" si="2"/>
        <v>0.54347826086956519</v>
      </c>
      <c r="O6" s="26">
        <v>16</v>
      </c>
      <c r="P6" s="26">
        <v>48</v>
      </c>
      <c r="Q6" s="35">
        <f t="shared" si="3"/>
        <v>0.33333333333333331</v>
      </c>
      <c r="R6" s="26">
        <v>87</v>
      </c>
      <c r="S6" s="238">
        <f t="shared" si="4"/>
        <v>193</v>
      </c>
      <c r="T6" s="35">
        <v>0.45077720207253885</v>
      </c>
      <c r="U6" s="29"/>
      <c r="V6" s="26">
        <v>1995</v>
      </c>
      <c r="W6" s="26" t="s">
        <v>36</v>
      </c>
      <c r="X6" s="27" t="s">
        <v>35</v>
      </c>
      <c r="Y6" s="252"/>
      <c r="Z6" s="252"/>
      <c r="AA6" s="252"/>
      <c r="AB6" s="252"/>
      <c r="AC6" s="26"/>
      <c r="AD6" s="230"/>
      <c r="AE6" s="230"/>
      <c r="AF6" s="230"/>
      <c r="AG6" s="230"/>
      <c r="AH6" s="230"/>
      <c r="AI6" s="230"/>
      <c r="AJ6" s="230"/>
    </row>
    <row r="7" spans="1:36" s="237" customFormat="1" ht="15.6" customHeight="1" x14ac:dyDescent="0.25">
      <c r="A7" s="232"/>
      <c r="B7" s="26">
        <v>1996</v>
      </c>
      <c r="C7" s="26" t="s">
        <v>37</v>
      </c>
      <c r="D7" s="27" t="s">
        <v>35</v>
      </c>
      <c r="E7" s="148">
        <v>29</v>
      </c>
      <c r="F7" s="26">
        <v>16</v>
      </c>
      <c r="G7" s="26">
        <v>42</v>
      </c>
      <c r="H7" s="35">
        <f t="shared" si="0"/>
        <v>0.38095238095238093</v>
      </c>
      <c r="I7" s="26">
        <v>27</v>
      </c>
      <c r="J7" s="26">
        <v>59</v>
      </c>
      <c r="K7" s="35">
        <f t="shared" si="1"/>
        <v>0.4576271186440678</v>
      </c>
      <c r="L7" s="26">
        <v>41</v>
      </c>
      <c r="M7" s="26">
        <v>52</v>
      </c>
      <c r="N7" s="35">
        <f t="shared" si="2"/>
        <v>0.78846153846153844</v>
      </c>
      <c r="O7" s="26">
        <v>27</v>
      </c>
      <c r="P7" s="26">
        <v>55</v>
      </c>
      <c r="Q7" s="35">
        <f t="shared" si="3"/>
        <v>0.49090909090909091</v>
      </c>
      <c r="R7" s="26">
        <v>111</v>
      </c>
      <c r="S7" s="238">
        <f t="shared" si="4"/>
        <v>208</v>
      </c>
      <c r="T7" s="35">
        <v>0.53365384615384615</v>
      </c>
      <c r="U7" s="29"/>
      <c r="V7" s="26">
        <v>1996</v>
      </c>
      <c r="W7" s="26" t="s">
        <v>37</v>
      </c>
      <c r="X7" s="27" t="s">
        <v>35</v>
      </c>
      <c r="Y7" s="239"/>
      <c r="Z7" s="239"/>
      <c r="AA7" s="239" t="s">
        <v>295</v>
      </c>
      <c r="AB7" s="239" t="s">
        <v>117</v>
      </c>
      <c r="AC7" s="26"/>
      <c r="AD7" s="230"/>
      <c r="AE7" s="230"/>
      <c r="AF7" s="230"/>
      <c r="AG7" s="230"/>
      <c r="AH7" s="230"/>
      <c r="AI7" s="230"/>
      <c r="AJ7" s="230"/>
    </row>
    <row r="8" spans="1:36" s="237" customFormat="1" ht="15.6" customHeight="1" x14ac:dyDescent="0.25">
      <c r="A8" s="232"/>
      <c r="B8" s="26">
        <v>1997</v>
      </c>
      <c r="C8" s="26" t="s">
        <v>37</v>
      </c>
      <c r="D8" s="27" t="s">
        <v>35</v>
      </c>
      <c r="E8" s="148">
        <v>28</v>
      </c>
      <c r="F8" s="26">
        <v>23</v>
      </c>
      <c r="G8" s="26">
        <v>50</v>
      </c>
      <c r="H8" s="35">
        <f t="shared" si="0"/>
        <v>0.46</v>
      </c>
      <c r="I8" s="26">
        <v>29</v>
      </c>
      <c r="J8" s="26">
        <v>56</v>
      </c>
      <c r="K8" s="35">
        <f t="shared" si="1"/>
        <v>0.5178571428571429</v>
      </c>
      <c r="L8" s="26">
        <v>46</v>
      </c>
      <c r="M8" s="26">
        <v>70</v>
      </c>
      <c r="N8" s="35">
        <f t="shared" si="2"/>
        <v>0.65714285714285714</v>
      </c>
      <c r="O8" s="26">
        <v>23</v>
      </c>
      <c r="P8" s="26">
        <v>47</v>
      </c>
      <c r="Q8" s="35">
        <f t="shared" si="3"/>
        <v>0.48936170212765956</v>
      </c>
      <c r="R8" s="26">
        <v>121</v>
      </c>
      <c r="S8" s="238">
        <f t="shared" si="4"/>
        <v>223</v>
      </c>
      <c r="T8" s="28">
        <v>0.54300000000000004</v>
      </c>
      <c r="U8" s="29"/>
      <c r="V8" s="26">
        <v>1997</v>
      </c>
      <c r="W8" s="26" t="s">
        <v>37</v>
      </c>
      <c r="X8" s="27" t="s">
        <v>35</v>
      </c>
      <c r="Y8" s="239"/>
      <c r="Z8" s="239"/>
      <c r="AA8" s="239" t="s">
        <v>296</v>
      </c>
      <c r="AB8" s="239"/>
      <c r="AC8" s="26"/>
      <c r="AD8" s="230"/>
      <c r="AE8" s="230"/>
      <c r="AF8" s="230"/>
      <c r="AG8" s="230"/>
      <c r="AH8" s="230"/>
      <c r="AI8" s="230"/>
      <c r="AJ8" s="230"/>
    </row>
    <row r="9" spans="1:36" s="237" customFormat="1" ht="15.6" customHeight="1" x14ac:dyDescent="0.25">
      <c r="A9" s="232"/>
      <c r="B9" s="26">
        <v>1998</v>
      </c>
      <c r="C9" s="26" t="s">
        <v>38</v>
      </c>
      <c r="D9" s="27" t="s">
        <v>35</v>
      </c>
      <c r="E9" s="148">
        <v>28</v>
      </c>
      <c r="F9" s="26">
        <v>26</v>
      </c>
      <c r="G9" s="26">
        <v>49</v>
      </c>
      <c r="H9" s="35">
        <f t="shared" si="0"/>
        <v>0.53061224489795922</v>
      </c>
      <c r="I9" s="26">
        <v>23</v>
      </c>
      <c r="J9" s="26">
        <v>54</v>
      </c>
      <c r="K9" s="35">
        <f t="shared" si="1"/>
        <v>0.42592592592592593</v>
      </c>
      <c r="L9" s="26">
        <v>35</v>
      </c>
      <c r="M9" s="26">
        <v>59</v>
      </c>
      <c r="N9" s="35">
        <f t="shared" si="2"/>
        <v>0.59322033898305082</v>
      </c>
      <c r="O9" s="26">
        <v>27</v>
      </c>
      <c r="P9" s="26">
        <v>45</v>
      </c>
      <c r="Q9" s="35">
        <f t="shared" si="3"/>
        <v>0.6</v>
      </c>
      <c r="R9" s="26">
        <v>111</v>
      </c>
      <c r="S9" s="238">
        <f t="shared" si="4"/>
        <v>207</v>
      </c>
      <c r="T9" s="28">
        <v>0.53600000000000003</v>
      </c>
      <c r="U9" s="29"/>
      <c r="V9" s="26">
        <v>1998</v>
      </c>
      <c r="W9" s="26" t="s">
        <v>38</v>
      </c>
      <c r="X9" s="27" t="s">
        <v>35</v>
      </c>
      <c r="Y9" s="239"/>
      <c r="Z9" s="239"/>
      <c r="AA9" s="239"/>
      <c r="AB9" s="239" t="s">
        <v>118</v>
      </c>
      <c r="AC9" s="26"/>
      <c r="AD9" s="230"/>
      <c r="AE9" s="230"/>
      <c r="AF9" s="230"/>
      <c r="AG9" s="230"/>
      <c r="AH9" s="230"/>
      <c r="AI9" s="230"/>
      <c r="AJ9" s="230"/>
    </row>
    <row r="10" spans="1:36" s="237" customFormat="1" ht="15.6" customHeight="1" x14ac:dyDescent="0.25">
      <c r="A10" s="232"/>
      <c r="B10" s="26">
        <v>1999</v>
      </c>
      <c r="C10" s="26" t="s">
        <v>39</v>
      </c>
      <c r="D10" s="27" t="s">
        <v>35</v>
      </c>
      <c r="E10" s="148">
        <v>27</v>
      </c>
      <c r="F10" s="26">
        <v>8</v>
      </c>
      <c r="G10" s="26">
        <v>23</v>
      </c>
      <c r="H10" s="35">
        <f t="shared" si="0"/>
        <v>0.34782608695652173</v>
      </c>
      <c r="I10" s="26">
        <v>8</v>
      </c>
      <c r="J10" s="26">
        <v>23</v>
      </c>
      <c r="K10" s="35">
        <f t="shared" si="1"/>
        <v>0.34782608695652173</v>
      </c>
      <c r="L10" s="26">
        <v>16</v>
      </c>
      <c r="M10" s="26">
        <v>33</v>
      </c>
      <c r="N10" s="35">
        <f t="shared" si="2"/>
        <v>0.48484848484848486</v>
      </c>
      <c r="O10" s="26">
        <v>15</v>
      </c>
      <c r="P10" s="26">
        <v>49</v>
      </c>
      <c r="Q10" s="35">
        <f t="shared" si="3"/>
        <v>0.30612244897959184</v>
      </c>
      <c r="R10" s="26">
        <v>47</v>
      </c>
      <c r="S10" s="238">
        <f t="shared" si="4"/>
        <v>128</v>
      </c>
      <c r="T10" s="28">
        <v>0.35899999999999999</v>
      </c>
      <c r="U10" s="29"/>
      <c r="V10" s="26">
        <v>1999</v>
      </c>
      <c r="W10" s="26" t="s">
        <v>39</v>
      </c>
      <c r="X10" s="27" t="s">
        <v>35</v>
      </c>
      <c r="Y10" s="239"/>
      <c r="Z10" s="239"/>
      <c r="AA10" s="239"/>
      <c r="AB10" s="239"/>
      <c r="AC10" s="26"/>
      <c r="AD10" s="230"/>
      <c r="AE10" s="230"/>
      <c r="AF10" s="230"/>
      <c r="AG10" s="230"/>
      <c r="AH10" s="230"/>
      <c r="AI10" s="230"/>
      <c r="AJ10" s="230"/>
    </row>
    <row r="11" spans="1:36" s="237" customFormat="1" ht="15.6" customHeight="1" x14ac:dyDescent="0.25">
      <c r="A11" s="232"/>
      <c r="B11" s="26">
        <v>2000</v>
      </c>
      <c r="C11" s="26"/>
      <c r="D11" s="27"/>
      <c r="E11" s="148"/>
      <c r="F11" s="27"/>
      <c r="G11" s="27"/>
      <c r="H11" s="28"/>
      <c r="I11" s="26"/>
      <c r="J11" s="26"/>
      <c r="K11" s="28"/>
      <c r="L11" s="26"/>
      <c r="M11" s="26"/>
      <c r="N11" s="28"/>
      <c r="O11" s="26"/>
      <c r="P11" s="26"/>
      <c r="Q11" s="28"/>
      <c r="R11" s="26"/>
      <c r="S11" s="238"/>
      <c r="T11" s="35"/>
      <c r="U11" s="29"/>
      <c r="V11" s="26">
        <v>2000</v>
      </c>
      <c r="W11" s="26"/>
      <c r="X11" s="27"/>
      <c r="Y11" s="239"/>
      <c r="Z11" s="239"/>
      <c r="AA11" s="239"/>
      <c r="AB11" s="239"/>
      <c r="AC11" s="26"/>
      <c r="AD11" s="230"/>
      <c r="AE11" s="230"/>
      <c r="AF11" s="230"/>
      <c r="AG11" s="230"/>
      <c r="AH11" s="230"/>
      <c r="AI11" s="230"/>
      <c r="AJ11" s="230"/>
    </row>
    <row r="12" spans="1:36" s="237" customFormat="1" ht="15.6" customHeight="1" x14ac:dyDescent="0.25">
      <c r="A12" s="232"/>
      <c r="B12" s="26">
        <v>2001</v>
      </c>
      <c r="C12" s="26" t="s">
        <v>43</v>
      </c>
      <c r="D12" s="27" t="s">
        <v>35</v>
      </c>
      <c r="E12" s="148">
        <v>26</v>
      </c>
      <c r="F12" s="26">
        <v>6</v>
      </c>
      <c r="G12" s="26">
        <v>11</v>
      </c>
      <c r="H12" s="28">
        <v>0.5454</v>
      </c>
      <c r="I12" s="26">
        <v>25</v>
      </c>
      <c r="J12" s="26">
        <v>37</v>
      </c>
      <c r="K12" s="28">
        <v>0.67559999999999998</v>
      </c>
      <c r="L12" s="26">
        <v>45</v>
      </c>
      <c r="M12" s="26">
        <v>58</v>
      </c>
      <c r="N12" s="28">
        <v>0.77580000000000005</v>
      </c>
      <c r="O12" s="26">
        <v>34</v>
      </c>
      <c r="P12" s="26">
        <v>69</v>
      </c>
      <c r="Q12" s="28">
        <v>0.49270000000000003</v>
      </c>
      <c r="R12" s="26">
        <v>110</v>
      </c>
      <c r="S12" s="238">
        <v>175</v>
      </c>
      <c r="T12" s="35">
        <v>0.62857142857142856</v>
      </c>
      <c r="U12" s="29"/>
      <c r="V12" s="26">
        <v>2001</v>
      </c>
      <c r="W12" s="26" t="s">
        <v>43</v>
      </c>
      <c r="X12" s="27" t="s">
        <v>35</v>
      </c>
      <c r="Y12" s="239"/>
      <c r="Z12" s="239"/>
      <c r="AA12" s="239" t="s">
        <v>295</v>
      </c>
      <c r="AB12" s="239" t="s">
        <v>119</v>
      </c>
      <c r="AC12" s="26"/>
      <c r="AD12" s="230"/>
      <c r="AE12" s="230"/>
      <c r="AF12" s="230"/>
      <c r="AG12" s="230"/>
      <c r="AH12" s="230"/>
      <c r="AI12" s="230"/>
      <c r="AJ12" s="230"/>
    </row>
    <row r="13" spans="1:36" s="237" customFormat="1" ht="15.6" customHeight="1" x14ac:dyDescent="0.25">
      <c r="A13" s="232"/>
      <c r="B13" s="26">
        <v>2002</v>
      </c>
      <c r="C13" s="26"/>
      <c r="D13" s="27"/>
      <c r="E13" s="148"/>
      <c r="F13" s="27"/>
      <c r="G13" s="27"/>
      <c r="H13" s="28"/>
      <c r="I13" s="26"/>
      <c r="J13" s="26"/>
      <c r="K13" s="28"/>
      <c r="L13" s="26"/>
      <c r="M13" s="26"/>
      <c r="N13" s="28"/>
      <c r="O13" s="26"/>
      <c r="P13" s="26"/>
      <c r="Q13" s="28"/>
      <c r="R13" s="26"/>
      <c r="S13" s="238"/>
      <c r="T13" s="35"/>
      <c r="U13" s="29"/>
      <c r="V13" s="26">
        <v>2002</v>
      </c>
      <c r="W13" s="26"/>
      <c r="X13" s="27"/>
      <c r="Y13" s="239"/>
      <c r="Z13" s="239"/>
      <c r="AA13" s="239"/>
      <c r="AB13" s="239"/>
      <c r="AC13" s="26"/>
      <c r="AD13" s="230"/>
      <c r="AE13" s="230"/>
      <c r="AF13" s="230"/>
      <c r="AG13" s="230"/>
      <c r="AH13" s="230"/>
      <c r="AI13" s="230"/>
      <c r="AJ13" s="230"/>
    </row>
    <row r="14" spans="1:36" s="237" customFormat="1" ht="15.6" customHeight="1" x14ac:dyDescent="0.25">
      <c r="A14" s="232"/>
      <c r="B14" s="26">
        <v>2003</v>
      </c>
      <c r="C14" s="26"/>
      <c r="D14" s="27"/>
      <c r="E14" s="148"/>
      <c r="F14" s="27"/>
      <c r="G14" s="27"/>
      <c r="H14" s="28"/>
      <c r="I14" s="26"/>
      <c r="J14" s="26"/>
      <c r="K14" s="28"/>
      <c r="L14" s="26"/>
      <c r="M14" s="26"/>
      <c r="N14" s="28"/>
      <c r="O14" s="26"/>
      <c r="P14" s="26"/>
      <c r="Q14" s="28"/>
      <c r="R14" s="26"/>
      <c r="S14" s="238"/>
      <c r="T14" s="35"/>
      <c r="U14" s="29"/>
      <c r="V14" s="26">
        <v>2003</v>
      </c>
      <c r="W14" s="26"/>
      <c r="X14" s="27"/>
      <c r="Y14" s="239"/>
      <c r="Z14" s="239"/>
      <c r="AA14" s="239"/>
      <c r="AB14" s="239"/>
      <c r="AC14" s="26"/>
      <c r="AD14" s="230"/>
      <c r="AE14" s="230"/>
      <c r="AF14" s="230"/>
      <c r="AG14" s="230"/>
      <c r="AH14" s="230"/>
      <c r="AI14" s="230"/>
      <c r="AJ14" s="230"/>
    </row>
    <row r="15" spans="1:36" s="237" customFormat="1" ht="15.6" customHeight="1" x14ac:dyDescent="0.25">
      <c r="A15" s="232"/>
      <c r="B15" s="26">
        <v>2004</v>
      </c>
      <c r="C15" s="26"/>
      <c r="D15" s="27"/>
      <c r="E15" s="148"/>
      <c r="F15" s="27"/>
      <c r="G15" s="27"/>
      <c r="H15" s="28"/>
      <c r="I15" s="26"/>
      <c r="J15" s="26"/>
      <c r="K15" s="28"/>
      <c r="L15" s="26"/>
      <c r="M15" s="26"/>
      <c r="N15" s="28"/>
      <c r="O15" s="26"/>
      <c r="P15" s="26"/>
      <c r="Q15" s="28"/>
      <c r="R15" s="26"/>
      <c r="S15" s="238"/>
      <c r="T15" s="35"/>
      <c r="U15" s="29"/>
      <c r="V15" s="26">
        <v>2004</v>
      </c>
      <c r="W15" s="26"/>
      <c r="X15" s="27"/>
      <c r="Y15" s="239"/>
      <c r="Z15" s="239"/>
      <c r="AA15" s="239"/>
      <c r="AB15" s="239"/>
      <c r="AC15" s="26"/>
      <c r="AD15" s="230"/>
      <c r="AE15" s="230"/>
      <c r="AF15" s="230"/>
      <c r="AG15" s="230"/>
      <c r="AH15" s="230"/>
      <c r="AI15" s="230"/>
      <c r="AJ15" s="230"/>
    </row>
    <row r="16" spans="1:36" s="237" customFormat="1" ht="15.6" customHeight="1" x14ac:dyDescent="0.25">
      <c r="A16" s="232"/>
      <c r="B16" s="26">
        <v>2005</v>
      </c>
      <c r="C16" s="26" t="s">
        <v>43</v>
      </c>
      <c r="D16" s="27" t="s">
        <v>44</v>
      </c>
      <c r="E16" s="148">
        <v>1</v>
      </c>
      <c r="F16" s="26">
        <v>0</v>
      </c>
      <c r="G16" s="26">
        <v>0</v>
      </c>
      <c r="H16" s="28">
        <v>0</v>
      </c>
      <c r="I16" s="26">
        <v>0</v>
      </c>
      <c r="J16" s="26">
        <v>1</v>
      </c>
      <c r="K16" s="28">
        <v>0</v>
      </c>
      <c r="L16" s="26">
        <v>2</v>
      </c>
      <c r="M16" s="26">
        <v>2</v>
      </c>
      <c r="N16" s="28">
        <v>1</v>
      </c>
      <c r="O16" s="26">
        <v>1</v>
      </c>
      <c r="P16" s="26">
        <v>2</v>
      </c>
      <c r="Q16" s="28">
        <v>0.5</v>
      </c>
      <c r="R16" s="26">
        <v>3</v>
      </c>
      <c r="S16" s="238">
        <v>5</v>
      </c>
      <c r="T16" s="35">
        <v>0.6</v>
      </c>
      <c r="U16" s="29"/>
      <c r="V16" s="26">
        <v>2005</v>
      </c>
      <c r="W16" s="26" t="s">
        <v>43</v>
      </c>
      <c r="X16" s="27" t="s">
        <v>44</v>
      </c>
      <c r="Y16" s="239"/>
      <c r="Z16" s="239"/>
      <c r="AA16" s="239"/>
      <c r="AB16" s="239"/>
      <c r="AC16" s="26"/>
      <c r="AD16" s="230"/>
      <c r="AE16" s="230"/>
      <c r="AF16" s="230"/>
      <c r="AG16" s="230"/>
      <c r="AH16" s="230"/>
      <c r="AI16" s="230"/>
      <c r="AJ16" s="230"/>
    </row>
    <row r="17" spans="1:36" s="237" customFormat="1" ht="15.6" customHeight="1" x14ac:dyDescent="0.25">
      <c r="A17" s="232"/>
      <c r="B17" s="18" t="s">
        <v>7</v>
      </c>
      <c r="C17" s="19"/>
      <c r="D17" s="17"/>
      <c r="E17" s="20">
        <f>SUM(E4:E16)</f>
        <v>208</v>
      </c>
      <c r="F17" s="20">
        <f>SUM(F4:F16)</f>
        <v>133</v>
      </c>
      <c r="G17" s="20">
        <f>SUM(G4:G16)</f>
        <v>313</v>
      </c>
      <c r="H17" s="240">
        <f>PRODUCT(F17/G17)</f>
        <v>0.42492012779552718</v>
      </c>
      <c r="I17" s="20">
        <f>SUM(I4:I16)</f>
        <v>155</v>
      </c>
      <c r="J17" s="20">
        <f>SUM(J4:J16)</f>
        <v>333</v>
      </c>
      <c r="K17" s="240">
        <f>PRODUCT(I17/J17)</f>
        <v>0.46546546546546547</v>
      </c>
      <c r="L17" s="20">
        <f>SUM(L4:L16)</f>
        <v>242</v>
      </c>
      <c r="M17" s="20">
        <f>SUM(M4:M16)</f>
        <v>370</v>
      </c>
      <c r="N17" s="240">
        <f>PRODUCT(L17/M17)</f>
        <v>0.65405405405405403</v>
      </c>
      <c r="O17" s="20">
        <f>SUM(O4:O16)</f>
        <v>167</v>
      </c>
      <c r="P17" s="20">
        <f>SUM(P4:P16)</f>
        <v>372</v>
      </c>
      <c r="Q17" s="240">
        <f>PRODUCT(O17/P17)</f>
        <v>0.44892473118279569</v>
      </c>
      <c r="R17" s="20">
        <f>SUM(R4:R16)</f>
        <v>697</v>
      </c>
      <c r="S17" s="20">
        <f>SUM(S4:S16)</f>
        <v>1388</v>
      </c>
      <c r="T17" s="240">
        <v>0.501</v>
      </c>
      <c r="U17" s="29"/>
      <c r="V17" s="19"/>
      <c r="W17" s="16"/>
      <c r="X17" s="111"/>
      <c r="Y17" s="16"/>
      <c r="Z17" s="16"/>
      <c r="AA17" s="16"/>
      <c r="AB17" s="16"/>
      <c r="AC17" s="17"/>
      <c r="AD17" s="230"/>
      <c r="AE17" s="230"/>
      <c r="AF17" s="230"/>
      <c r="AG17" s="230"/>
      <c r="AH17" s="230"/>
      <c r="AI17" s="230"/>
      <c r="AJ17" s="230"/>
    </row>
    <row r="18" spans="1:36" s="237" customFormat="1" ht="15.6" customHeight="1" x14ac:dyDescent="0.25">
      <c r="A18" s="241"/>
      <c r="B18" s="230"/>
      <c r="C18" s="230"/>
      <c r="D18" s="230"/>
      <c r="E18" s="29"/>
      <c r="F18" s="230"/>
      <c r="G18" s="230"/>
      <c r="H18" s="242"/>
      <c r="I18" s="230"/>
      <c r="J18" s="230"/>
      <c r="K18" s="243"/>
      <c r="L18" s="230"/>
      <c r="M18" s="230"/>
      <c r="N18" s="230"/>
      <c r="O18" s="230"/>
      <c r="P18" s="230"/>
      <c r="Q18" s="230"/>
      <c r="R18" s="230"/>
      <c r="S18" s="230"/>
      <c r="T18" s="230"/>
      <c r="U18" s="29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</row>
    <row r="19" spans="1:36" ht="15.6" customHeight="1" x14ac:dyDescent="0.25">
      <c r="A19" s="232"/>
      <c r="B19" s="12" t="s">
        <v>291</v>
      </c>
      <c r="C19" s="13"/>
      <c r="D19" s="226"/>
      <c r="E19" s="13"/>
      <c r="F19" s="76"/>
      <c r="G19" s="77"/>
      <c r="H19" s="13"/>
      <c r="I19" s="76"/>
      <c r="J19" s="77"/>
      <c r="K19" s="13"/>
      <c r="L19" s="76"/>
      <c r="M19" s="77"/>
      <c r="N19" s="13"/>
      <c r="O19" s="76"/>
      <c r="P19" s="77"/>
      <c r="Q19" s="13"/>
      <c r="R19" s="76"/>
      <c r="S19" s="77"/>
      <c r="T19" s="30"/>
      <c r="U19" s="230"/>
      <c r="V19" s="12" t="s">
        <v>288</v>
      </c>
      <c r="W19" s="13"/>
      <c r="X19" s="226"/>
      <c r="Y19" s="77"/>
      <c r="Z19" s="77"/>
      <c r="AA19" s="77"/>
      <c r="AB19" s="77"/>
      <c r="AC19" s="229"/>
      <c r="AD19" s="230"/>
      <c r="AE19" s="230"/>
      <c r="AF19" s="230"/>
      <c r="AG19" s="230"/>
      <c r="AH19" s="230"/>
      <c r="AI19" s="230"/>
      <c r="AJ19" s="230"/>
    </row>
    <row r="20" spans="1:36" s="237" customFormat="1" ht="15.6" customHeight="1" x14ac:dyDescent="0.25">
      <c r="A20" s="232"/>
      <c r="B20" s="19"/>
      <c r="C20" s="16"/>
      <c r="D20" s="233"/>
      <c r="E20" s="221"/>
      <c r="F20" s="234"/>
      <c r="G20" s="221" t="s">
        <v>18</v>
      </c>
      <c r="H20" s="235"/>
      <c r="I20" s="234"/>
      <c r="J20" s="221" t="s">
        <v>19</v>
      </c>
      <c r="K20" s="236"/>
      <c r="L20" s="234"/>
      <c r="M20" s="221" t="s">
        <v>20</v>
      </c>
      <c r="N20" s="170"/>
      <c r="O20" s="234"/>
      <c r="P20" s="221" t="s">
        <v>21</v>
      </c>
      <c r="Q20" s="170"/>
      <c r="R20" s="234"/>
      <c r="S20" s="221" t="s">
        <v>7</v>
      </c>
      <c r="T20" s="170"/>
      <c r="U20" s="29"/>
      <c r="V20" s="19"/>
      <c r="W20" s="16"/>
      <c r="X20" s="111"/>
      <c r="Y20" s="16"/>
      <c r="Z20" s="16"/>
      <c r="AA20" s="16"/>
      <c r="AB20" s="16"/>
      <c r="AC20" s="17"/>
      <c r="AD20" s="230"/>
      <c r="AE20" s="230"/>
      <c r="AF20" s="230"/>
      <c r="AG20" s="230"/>
      <c r="AH20" s="230"/>
      <c r="AI20" s="230"/>
      <c r="AJ20" s="230"/>
    </row>
    <row r="21" spans="1:36" ht="15.6" customHeight="1" x14ac:dyDescent="0.25">
      <c r="A21" s="232"/>
      <c r="B21" s="19" t="s">
        <v>0</v>
      </c>
      <c r="C21" s="16" t="s">
        <v>4</v>
      </c>
      <c r="D21" s="233" t="s">
        <v>1</v>
      </c>
      <c r="E21" s="16" t="s">
        <v>3</v>
      </c>
      <c r="F21" s="19" t="s">
        <v>17</v>
      </c>
      <c r="G21" s="16" t="s">
        <v>289</v>
      </c>
      <c r="H21" s="118" t="s">
        <v>290</v>
      </c>
      <c r="I21" s="19" t="s">
        <v>17</v>
      </c>
      <c r="J21" s="16" t="s">
        <v>289</v>
      </c>
      <c r="K21" s="118" t="s">
        <v>290</v>
      </c>
      <c r="L21" s="19" t="s">
        <v>17</v>
      </c>
      <c r="M21" s="16" t="s">
        <v>289</v>
      </c>
      <c r="N21" s="118" t="s">
        <v>290</v>
      </c>
      <c r="O21" s="19" t="s">
        <v>17</v>
      </c>
      <c r="P21" s="16" t="s">
        <v>289</v>
      </c>
      <c r="Q21" s="118" t="s">
        <v>290</v>
      </c>
      <c r="R21" s="19" t="s">
        <v>17</v>
      </c>
      <c r="S21" s="16" t="s">
        <v>289</v>
      </c>
      <c r="T21" s="118" t="s">
        <v>290</v>
      </c>
      <c r="U21" s="29"/>
      <c r="V21" s="19" t="s">
        <v>0</v>
      </c>
      <c r="W21" s="16" t="s">
        <v>4</v>
      </c>
      <c r="X21" s="233" t="s">
        <v>1</v>
      </c>
      <c r="Y21" s="19" t="s">
        <v>18</v>
      </c>
      <c r="Z21" s="16" t="s">
        <v>19</v>
      </c>
      <c r="AA21" s="16" t="s">
        <v>20</v>
      </c>
      <c r="AB21" s="16" t="s">
        <v>21</v>
      </c>
      <c r="AC21" s="17" t="s">
        <v>17</v>
      </c>
      <c r="AD21" s="230"/>
      <c r="AE21" s="230"/>
      <c r="AF21" s="230"/>
      <c r="AG21" s="230"/>
      <c r="AH21" s="230"/>
      <c r="AI21" s="230"/>
      <c r="AJ21" s="230"/>
    </row>
    <row r="22" spans="1:36" ht="15.6" customHeight="1" x14ac:dyDescent="0.25">
      <c r="A22" s="232"/>
      <c r="B22" s="26">
        <v>1993</v>
      </c>
      <c r="C22" s="26" t="s">
        <v>34</v>
      </c>
      <c r="D22" s="27" t="s">
        <v>35</v>
      </c>
      <c r="E22" s="148">
        <v>2</v>
      </c>
      <c r="F22" s="26">
        <v>0</v>
      </c>
      <c r="G22" s="26">
        <v>1</v>
      </c>
      <c r="H22" s="35">
        <v>0</v>
      </c>
      <c r="I22" s="26">
        <v>0</v>
      </c>
      <c r="J22" s="26">
        <v>1</v>
      </c>
      <c r="K22" s="35">
        <v>0</v>
      </c>
      <c r="L22" s="26">
        <v>0</v>
      </c>
      <c r="M22" s="26">
        <v>1</v>
      </c>
      <c r="N22" s="35">
        <v>0</v>
      </c>
      <c r="O22" s="26">
        <v>0</v>
      </c>
      <c r="P22" s="26">
        <v>1</v>
      </c>
      <c r="Q22" s="35">
        <v>0</v>
      </c>
      <c r="R22" s="26">
        <v>0</v>
      </c>
      <c r="S22" s="26">
        <v>4</v>
      </c>
      <c r="T22" s="35">
        <v>0</v>
      </c>
      <c r="U22" s="29"/>
      <c r="V22" s="26">
        <v>1993</v>
      </c>
      <c r="W22" s="26" t="s">
        <v>34</v>
      </c>
      <c r="X22" s="27" t="s">
        <v>35</v>
      </c>
      <c r="Y22" s="239"/>
      <c r="Z22" s="239"/>
      <c r="AA22" s="239"/>
      <c r="AB22" s="239"/>
      <c r="AC22" s="26"/>
      <c r="AD22" s="230"/>
      <c r="AE22" s="230"/>
      <c r="AF22" s="230"/>
      <c r="AG22" s="230"/>
      <c r="AH22" s="230"/>
      <c r="AI22" s="230"/>
      <c r="AJ22" s="230"/>
    </row>
    <row r="23" spans="1:36" ht="15.6" customHeight="1" x14ac:dyDescent="0.25">
      <c r="A23" s="232"/>
      <c r="B23" s="26">
        <v>1994</v>
      </c>
      <c r="C23" s="26" t="s">
        <v>34</v>
      </c>
      <c r="D23" s="27" t="s">
        <v>35</v>
      </c>
      <c r="E23" s="148">
        <v>4</v>
      </c>
      <c r="F23" s="26">
        <v>1</v>
      </c>
      <c r="G23" s="26">
        <v>6</v>
      </c>
      <c r="H23" s="35">
        <v>0.16666666666666666</v>
      </c>
      <c r="I23" s="26">
        <v>5</v>
      </c>
      <c r="J23" s="26">
        <v>10</v>
      </c>
      <c r="K23" s="35">
        <v>0.5</v>
      </c>
      <c r="L23" s="26">
        <v>5</v>
      </c>
      <c r="M23" s="26">
        <v>8</v>
      </c>
      <c r="N23" s="35">
        <v>0.625</v>
      </c>
      <c r="O23" s="26">
        <v>2</v>
      </c>
      <c r="P23" s="26">
        <v>6</v>
      </c>
      <c r="Q23" s="35">
        <v>0.33333333333333331</v>
      </c>
      <c r="R23" s="26">
        <v>13</v>
      </c>
      <c r="S23" s="26">
        <v>30</v>
      </c>
      <c r="T23" s="35">
        <v>0.43333333333333335</v>
      </c>
      <c r="U23" s="29"/>
      <c r="V23" s="26">
        <v>1994</v>
      </c>
      <c r="W23" s="26" t="s">
        <v>34</v>
      </c>
      <c r="X23" s="27" t="s">
        <v>35</v>
      </c>
      <c r="Y23" s="239"/>
      <c r="Z23" s="239" t="s">
        <v>297</v>
      </c>
      <c r="AA23" s="239" t="s">
        <v>298</v>
      </c>
      <c r="AB23" s="239" t="s">
        <v>299</v>
      </c>
      <c r="AC23" s="26" t="s">
        <v>119</v>
      </c>
      <c r="AD23" s="230"/>
      <c r="AE23" s="230"/>
      <c r="AF23" s="230"/>
      <c r="AG23" s="230"/>
      <c r="AH23" s="230"/>
      <c r="AI23" s="230"/>
      <c r="AJ23" s="230"/>
    </row>
    <row r="24" spans="1:36" ht="15.6" customHeight="1" x14ac:dyDescent="0.25">
      <c r="A24" s="232"/>
      <c r="B24" s="26">
        <v>1995</v>
      </c>
      <c r="C24" s="26" t="s">
        <v>36</v>
      </c>
      <c r="D24" s="27" t="s">
        <v>35</v>
      </c>
      <c r="E24" s="148">
        <v>1</v>
      </c>
      <c r="F24" s="26">
        <v>0</v>
      </c>
      <c r="G24" s="26">
        <v>2</v>
      </c>
      <c r="H24" s="35">
        <v>0</v>
      </c>
      <c r="I24" s="26">
        <v>0</v>
      </c>
      <c r="J24" s="26">
        <v>0</v>
      </c>
      <c r="K24" s="35">
        <v>0</v>
      </c>
      <c r="L24" s="26">
        <v>0</v>
      </c>
      <c r="M24" s="26">
        <v>0</v>
      </c>
      <c r="N24" s="35">
        <v>0</v>
      </c>
      <c r="O24" s="26">
        <v>0</v>
      </c>
      <c r="P24" s="26">
        <v>0</v>
      </c>
      <c r="Q24" s="35">
        <v>0</v>
      </c>
      <c r="R24" s="26">
        <v>0</v>
      </c>
      <c r="S24" s="26">
        <v>2</v>
      </c>
      <c r="T24" s="35">
        <v>0</v>
      </c>
      <c r="U24" s="29"/>
      <c r="V24" s="26">
        <v>1995</v>
      </c>
      <c r="W24" s="26" t="s">
        <v>36</v>
      </c>
      <c r="X24" s="27" t="s">
        <v>35</v>
      </c>
      <c r="Y24" s="239"/>
      <c r="Z24" s="239"/>
      <c r="AA24" s="239"/>
      <c r="AB24" s="239"/>
      <c r="AC24" s="26"/>
      <c r="AD24" s="230"/>
      <c r="AE24" s="230"/>
      <c r="AF24" s="230"/>
      <c r="AG24" s="230"/>
      <c r="AH24" s="230"/>
      <c r="AI24" s="230"/>
      <c r="AJ24" s="230"/>
    </row>
    <row r="25" spans="1:36" ht="15.6" customHeight="1" x14ac:dyDescent="0.25">
      <c r="A25" s="232"/>
      <c r="B25" s="18" t="s">
        <v>7</v>
      </c>
      <c r="C25" s="19"/>
      <c r="D25" s="17"/>
      <c r="E25" s="20">
        <f>SUM(E20:E24)</f>
        <v>7</v>
      </c>
      <c r="F25" s="20">
        <f>SUM(F22:F24)</f>
        <v>1</v>
      </c>
      <c r="G25" s="20">
        <f>SUM(G22:G24)</f>
        <v>9</v>
      </c>
      <c r="H25" s="240">
        <f>PRODUCT(F25/G25)</f>
        <v>0.1111111111111111</v>
      </c>
      <c r="I25" s="20">
        <f>SUM(I22:I24)</f>
        <v>5</v>
      </c>
      <c r="J25" s="20">
        <f>SUM(J22:J24)</f>
        <v>11</v>
      </c>
      <c r="K25" s="240">
        <f>PRODUCT(I25/J25)</f>
        <v>0.45454545454545453</v>
      </c>
      <c r="L25" s="20">
        <f>SUM(L22:L24)</f>
        <v>5</v>
      </c>
      <c r="M25" s="20">
        <f>SUM(M22:M24)</f>
        <v>9</v>
      </c>
      <c r="N25" s="240">
        <f>PRODUCT(L25/M25)</f>
        <v>0.55555555555555558</v>
      </c>
      <c r="O25" s="20">
        <f>SUM(O22:O24)</f>
        <v>2</v>
      </c>
      <c r="P25" s="20">
        <f>SUM(P22:P24)</f>
        <v>7</v>
      </c>
      <c r="Q25" s="240">
        <f>PRODUCT(O25/P25)</f>
        <v>0.2857142857142857</v>
      </c>
      <c r="R25" s="20">
        <f>SUM(R22:R24)</f>
        <v>13</v>
      </c>
      <c r="S25" s="20">
        <f>SUM(S22:S24)</f>
        <v>36</v>
      </c>
      <c r="T25" s="240">
        <f>PRODUCT(R25/S25)</f>
        <v>0.3611111111111111</v>
      </c>
      <c r="U25" s="230"/>
      <c r="V25" s="19"/>
      <c r="W25" s="16"/>
      <c r="X25" s="111"/>
      <c r="Y25" s="16"/>
      <c r="Z25" s="16"/>
      <c r="AA25" s="16"/>
      <c r="AB25" s="16"/>
      <c r="AC25" s="17"/>
      <c r="AD25" s="230"/>
      <c r="AE25" s="230"/>
      <c r="AF25" s="230"/>
      <c r="AG25" s="230"/>
      <c r="AH25" s="230"/>
      <c r="AI25" s="230"/>
      <c r="AJ25" s="230"/>
    </row>
    <row r="26" spans="1:36" ht="15.6" customHeight="1" x14ac:dyDescent="0.25">
      <c r="A26" s="232"/>
      <c r="B26" s="230"/>
      <c r="C26" s="230"/>
      <c r="D26" s="230"/>
      <c r="E26" s="29"/>
      <c r="F26" s="230"/>
      <c r="G26" s="230"/>
      <c r="H26" s="242"/>
      <c r="I26" s="230"/>
      <c r="J26" s="230"/>
      <c r="K26" s="243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</row>
    <row r="27" spans="1:36" ht="15.6" customHeight="1" x14ac:dyDescent="0.25">
      <c r="A27" s="232"/>
      <c r="B27" s="12" t="s">
        <v>292</v>
      </c>
      <c r="C27" s="13"/>
      <c r="D27" s="226"/>
      <c r="E27" s="13"/>
      <c r="F27" s="76"/>
      <c r="G27" s="77"/>
      <c r="H27" s="13"/>
      <c r="I27" s="76"/>
      <c r="J27" s="77"/>
      <c r="K27" s="13"/>
      <c r="L27" s="76"/>
      <c r="M27" s="77"/>
      <c r="N27" s="13"/>
      <c r="O27" s="76"/>
      <c r="P27" s="77"/>
      <c r="Q27" s="13"/>
      <c r="R27" s="76"/>
      <c r="S27" s="77"/>
      <c r="T27" s="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</row>
    <row r="28" spans="1:36" ht="15.6" customHeight="1" x14ac:dyDescent="0.25">
      <c r="A28" s="232"/>
      <c r="B28" s="19"/>
      <c r="C28" s="16"/>
      <c r="D28" s="233"/>
      <c r="E28" s="221"/>
      <c r="F28" s="234"/>
      <c r="G28" s="221" t="s">
        <v>18</v>
      </c>
      <c r="H28" s="235"/>
      <c r="I28" s="234"/>
      <c r="J28" s="221" t="s">
        <v>19</v>
      </c>
      <c r="K28" s="236"/>
      <c r="L28" s="234"/>
      <c r="M28" s="221" t="s">
        <v>20</v>
      </c>
      <c r="N28" s="170"/>
      <c r="O28" s="234"/>
      <c r="P28" s="221" t="s">
        <v>21</v>
      </c>
      <c r="Q28" s="170"/>
      <c r="R28" s="234"/>
      <c r="S28" s="221" t="s">
        <v>7</v>
      </c>
      <c r="T28" s="17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</row>
    <row r="29" spans="1:36" ht="15.6" customHeight="1" x14ac:dyDescent="0.25">
      <c r="A29" s="232"/>
      <c r="B29" s="24"/>
      <c r="C29" s="16"/>
      <c r="D29" s="233"/>
      <c r="E29" s="16" t="s">
        <v>3</v>
      </c>
      <c r="F29" s="19" t="s">
        <v>17</v>
      </c>
      <c r="G29" s="16" t="s">
        <v>289</v>
      </c>
      <c r="H29" s="118" t="s">
        <v>290</v>
      </c>
      <c r="I29" s="19" t="s">
        <v>17</v>
      </c>
      <c r="J29" s="16" t="s">
        <v>289</v>
      </c>
      <c r="K29" s="118" t="s">
        <v>290</v>
      </c>
      <c r="L29" s="19" t="s">
        <v>17</v>
      </c>
      <c r="M29" s="16" t="s">
        <v>289</v>
      </c>
      <c r="N29" s="118" t="s">
        <v>290</v>
      </c>
      <c r="O29" s="19" t="s">
        <v>17</v>
      </c>
      <c r="P29" s="16" t="s">
        <v>289</v>
      </c>
      <c r="Q29" s="118" t="s">
        <v>290</v>
      </c>
      <c r="R29" s="19" t="s">
        <v>17</v>
      </c>
      <c r="S29" s="16" t="s">
        <v>289</v>
      </c>
      <c r="T29" s="118" t="s">
        <v>290</v>
      </c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</row>
    <row r="30" spans="1:36" ht="15.6" customHeight="1" x14ac:dyDescent="0.25">
      <c r="A30" s="232"/>
      <c r="B30" s="18" t="s">
        <v>293</v>
      </c>
      <c r="C30" s="19"/>
      <c r="D30" s="17"/>
      <c r="E30" s="17">
        <f>PRODUCT(E17)</f>
        <v>208</v>
      </c>
      <c r="F30" s="20">
        <f>PRODUCT(F17)</f>
        <v>133</v>
      </c>
      <c r="G30" s="20">
        <f>PRODUCT(G17)</f>
        <v>313</v>
      </c>
      <c r="H30" s="240">
        <f>PRODUCT(H17)</f>
        <v>0.42492012779552718</v>
      </c>
      <c r="I30" s="20">
        <f>PRODUCT(I17)</f>
        <v>155</v>
      </c>
      <c r="J30" s="20">
        <f>PRODUCT(J17)</f>
        <v>333</v>
      </c>
      <c r="K30" s="240">
        <f>PRODUCT(K17)</f>
        <v>0.46546546546546547</v>
      </c>
      <c r="L30" s="20">
        <f>PRODUCT(L17)</f>
        <v>242</v>
      </c>
      <c r="M30" s="20">
        <f>PRODUCT(M17)</f>
        <v>370</v>
      </c>
      <c r="N30" s="240">
        <f>PRODUCT(N17)</f>
        <v>0.65405405405405403</v>
      </c>
      <c r="O30" s="20">
        <f>PRODUCT(O17)</f>
        <v>167</v>
      </c>
      <c r="P30" s="20">
        <f>PRODUCT(P17)</f>
        <v>372</v>
      </c>
      <c r="Q30" s="240">
        <f>PRODUCT(Q17)</f>
        <v>0.44892473118279569</v>
      </c>
      <c r="R30" s="20">
        <f>PRODUCT(R17)</f>
        <v>697</v>
      </c>
      <c r="S30" s="20">
        <f>PRODUCT(S17)</f>
        <v>1388</v>
      </c>
      <c r="T30" s="240">
        <f>PRODUCT(T17)</f>
        <v>0.501</v>
      </c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</row>
    <row r="31" spans="1:36" ht="15.6" customHeight="1" x14ac:dyDescent="0.25">
      <c r="A31" s="232"/>
      <c r="B31" s="18" t="s">
        <v>294</v>
      </c>
      <c r="C31" s="19"/>
      <c r="D31" s="17"/>
      <c r="E31" s="17">
        <f>PRODUCT(E25)</f>
        <v>7</v>
      </c>
      <c r="F31" s="20">
        <f t="shared" ref="F31:T31" si="5">PRODUCT(F25)</f>
        <v>1</v>
      </c>
      <c r="G31" s="20">
        <f t="shared" si="5"/>
        <v>9</v>
      </c>
      <c r="H31" s="240">
        <f t="shared" si="5"/>
        <v>0.1111111111111111</v>
      </c>
      <c r="I31" s="20">
        <f t="shared" si="5"/>
        <v>5</v>
      </c>
      <c r="J31" s="20">
        <f t="shared" si="5"/>
        <v>11</v>
      </c>
      <c r="K31" s="240">
        <f t="shared" si="5"/>
        <v>0.45454545454545453</v>
      </c>
      <c r="L31" s="20">
        <f t="shared" si="5"/>
        <v>5</v>
      </c>
      <c r="M31" s="20">
        <f t="shared" si="5"/>
        <v>9</v>
      </c>
      <c r="N31" s="240">
        <f t="shared" si="5"/>
        <v>0.55555555555555558</v>
      </c>
      <c r="O31" s="20">
        <f t="shared" si="5"/>
        <v>2</v>
      </c>
      <c r="P31" s="20">
        <f t="shared" si="5"/>
        <v>7</v>
      </c>
      <c r="Q31" s="240">
        <f t="shared" si="5"/>
        <v>0.2857142857142857</v>
      </c>
      <c r="R31" s="20">
        <f t="shared" si="5"/>
        <v>13</v>
      </c>
      <c r="S31" s="20">
        <f t="shared" si="5"/>
        <v>36</v>
      </c>
      <c r="T31" s="240">
        <f t="shared" si="5"/>
        <v>0.3611111111111111</v>
      </c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</row>
    <row r="32" spans="1:36" ht="15.6" customHeight="1" x14ac:dyDescent="0.25">
      <c r="A32" s="232"/>
      <c r="B32" s="230"/>
      <c r="C32" s="230"/>
      <c r="D32" s="230"/>
      <c r="E32" s="29"/>
      <c r="F32" s="230"/>
      <c r="G32" s="230"/>
      <c r="H32" s="242"/>
      <c r="I32" s="230"/>
      <c r="J32" s="230"/>
      <c r="K32" s="243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</row>
    <row r="33" spans="1:36" ht="15.6" customHeight="1" x14ac:dyDescent="0.25">
      <c r="A33" s="232"/>
      <c r="B33" s="230"/>
      <c r="C33" s="230"/>
      <c r="D33" s="230"/>
      <c r="E33" s="29"/>
      <c r="F33" s="230"/>
      <c r="G33" s="230"/>
      <c r="H33" s="242"/>
      <c r="I33" s="230"/>
      <c r="J33" s="230"/>
      <c r="K33" s="243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</row>
    <row r="34" spans="1:36" ht="15.6" customHeight="1" x14ac:dyDescent="0.25">
      <c r="A34" s="232"/>
      <c r="B34" s="230"/>
      <c r="C34" s="230"/>
      <c r="D34" s="230"/>
      <c r="E34" s="29"/>
      <c r="F34" s="230"/>
      <c r="G34" s="230"/>
      <c r="H34" s="242"/>
      <c r="I34" s="230"/>
      <c r="J34" s="230"/>
      <c r="K34" s="243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</row>
    <row r="35" spans="1:36" ht="15.6" customHeight="1" x14ac:dyDescent="0.25">
      <c r="A35" s="232"/>
      <c r="B35" s="230"/>
      <c r="C35" s="230"/>
      <c r="D35" s="230"/>
      <c r="E35" s="29"/>
      <c r="F35" s="230"/>
      <c r="G35" s="230"/>
      <c r="H35" s="242"/>
      <c r="I35" s="230"/>
      <c r="J35" s="230"/>
      <c r="K35" s="243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</row>
    <row r="36" spans="1:36" ht="15.6" customHeight="1" x14ac:dyDescent="0.25">
      <c r="A36" s="232"/>
      <c r="B36" s="230"/>
      <c r="C36" s="230"/>
      <c r="D36" s="230"/>
      <c r="E36" s="29"/>
      <c r="F36" s="230"/>
      <c r="G36" s="230"/>
      <c r="H36" s="242"/>
      <c r="I36" s="230"/>
      <c r="J36" s="230"/>
      <c r="K36" s="243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</row>
    <row r="37" spans="1:36" ht="15.6" customHeight="1" x14ac:dyDescent="0.25">
      <c r="A37" s="232"/>
      <c r="B37" s="230"/>
      <c r="C37" s="230"/>
      <c r="D37" s="230"/>
      <c r="E37" s="29"/>
      <c r="F37" s="230"/>
      <c r="G37" s="230"/>
      <c r="H37" s="242"/>
      <c r="I37" s="230"/>
      <c r="J37" s="230"/>
      <c r="K37" s="243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</row>
    <row r="38" spans="1:36" ht="15.6" customHeight="1" x14ac:dyDescent="0.25">
      <c r="A38" s="232"/>
      <c r="B38" s="230"/>
      <c r="C38" s="230"/>
      <c r="D38" s="230"/>
      <c r="E38" s="29"/>
      <c r="F38" s="230"/>
      <c r="G38" s="230"/>
      <c r="H38" s="242"/>
      <c r="I38" s="230"/>
      <c r="J38" s="230"/>
      <c r="K38" s="243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</row>
    <row r="39" spans="1:36" ht="15.6" customHeight="1" x14ac:dyDescent="0.25">
      <c r="A39" s="232"/>
      <c r="B39" s="230"/>
      <c r="C39" s="230"/>
      <c r="D39" s="230"/>
      <c r="E39" s="29"/>
      <c r="F39" s="230"/>
      <c r="G39" s="230"/>
      <c r="H39" s="242"/>
      <c r="I39" s="230"/>
      <c r="J39" s="230"/>
      <c r="K39" s="243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</row>
    <row r="40" spans="1:36" ht="15.6" customHeight="1" x14ac:dyDescent="0.25">
      <c r="A40" s="232"/>
      <c r="B40" s="230"/>
      <c r="C40" s="230"/>
      <c r="D40" s="230"/>
      <c r="E40" s="29"/>
      <c r="F40" s="230"/>
      <c r="G40" s="230"/>
      <c r="H40" s="242"/>
      <c r="I40" s="230"/>
      <c r="J40" s="230"/>
      <c r="K40" s="243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</row>
    <row r="41" spans="1:36" ht="15.6" customHeight="1" x14ac:dyDescent="0.25">
      <c r="A41" s="232"/>
      <c r="B41" s="230"/>
      <c r="C41" s="230"/>
      <c r="D41" s="230"/>
      <c r="E41" s="29"/>
      <c r="F41" s="230"/>
      <c r="G41" s="230"/>
      <c r="H41" s="242"/>
      <c r="I41" s="230"/>
      <c r="J41" s="230"/>
      <c r="K41" s="243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</row>
    <row r="42" spans="1:36" ht="15.6" customHeight="1" x14ac:dyDescent="0.25">
      <c r="A42" s="232"/>
      <c r="B42" s="230"/>
      <c r="C42" s="230"/>
      <c r="D42" s="230"/>
      <c r="E42" s="29"/>
      <c r="F42" s="230"/>
      <c r="G42" s="230"/>
      <c r="H42" s="242"/>
      <c r="I42" s="230"/>
      <c r="J42" s="230"/>
      <c r="K42" s="243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</row>
    <row r="43" spans="1:36" ht="15.6" customHeight="1" x14ac:dyDescent="0.25">
      <c r="A43" s="232"/>
      <c r="B43" s="230"/>
      <c r="C43" s="230"/>
      <c r="D43" s="230"/>
      <c r="E43" s="29"/>
      <c r="F43" s="230"/>
      <c r="G43" s="230"/>
      <c r="H43" s="242"/>
      <c r="I43" s="230"/>
      <c r="J43" s="230"/>
      <c r="K43" s="243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</row>
    <row r="44" spans="1:36" ht="15.6" customHeight="1" x14ac:dyDescent="0.25">
      <c r="A44" s="232"/>
      <c r="B44" s="230"/>
      <c r="C44" s="230"/>
      <c r="D44" s="230"/>
      <c r="E44" s="29"/>
      <c r="F44" s="230"/>
      <c r="G44" s="230"/>
      <c r="H44" s="242"/>
      <c r="I44" s="230"/>
      <c r="J44" s="230"/>
      <c r="K44" s="243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</row>
    <row r="45" spans="1:36" ht="15.6" customHeight="1" x14ac:dyDescent="0.25">
      <c r="A45" s="232"/>
      <c r="B45" s="230"/>
      <c r="C45" s="230"/>
      <c r="D45" s="230"/>
      <c r="E45" s="29"/>
      <c r="F45" s="230"/>
      <c r="G45" s="230"/>
      <c r="H45" s="242"/>
      <c r="I45" s="230"/>
      <c r="J45" s="230"/>
      <c r="K45" s="243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</row>
    <row r="46" spans="1:36" ht="15.6" customHeight="1" x14ac:dyDescent="0.25">
      <c r="A46" s="232"/>
      <c r="B46" s="230"/>
      <c r="C46" s="230"/>
      <c r="D46" s="230"/>
      <c r="E46" s="29"/>
      <c r="F46" s="230"/>
      <c r="G46" s="230"/>
      <c r="H46" s="242"/>
      <c r="I46" s="230"/>
      <c r="J46" s="230"/>
      <c r="K46" s="243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</row>
    <row r="47" spans="1:36" ht="15.6" customHeight="1" x14ac:dyDescent="0.25">
      <c r="A47" s="232"/>
      <c r="B47" s="230"/>
      <c r="C47" s="230"/>
      <c r="D47" s="230"/>
      <c r="E47" s="29"/>
      <c r="F47" s="230"/>
      <c r="G47" s="230"/>
      <c r="H47" s="242"/>
      <c r="I47" s="230"/>
      <c r="J47" s="230"/>
      <c r="K47" s="243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</row>
    <row r="48" spans="1:36" ht="15.6" customHeight="1" x14ac:dyDescent="0.25">
      <c r="A48" s="232"/>
      <c r="B48" s="230"/>
      <c r="C48" s="230"/>
      <c r="D48" s="230"/>
      <c r="E48" s="29"/>
      <c r="F48" s="230"/>
      <c r="G48" s="230"/>
      <c r="H48" s="242"/>
      <c r="I48" s="230"/>
      <c r="J48" s="230"/>
      <c r="K48" s="243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</row>
    <row r="49" spans="1:36" ht="15.6" customHeight="1" x14ac:dyDescent="0.25">
      <c r="A49" s="232"/>
      <c r="B49" s="230"/>
      <c r="C49" s="230"/>
      <c r="D49" s="230"/>
      <c r="E49" s="29"/>
      <c r="F49" s="230"/>
      <c r="G49" s="230"/>
      <c r="H49" s="242"/>
      <c r="I49" s="230"/>
      <c r="J49" s="230"/>
      <c r="K49" s="243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</row>
    <row r="50" spans="1:36" ht="15.6" customHeight="1" x14ac:dyDescent="0.25">
      <c r="A50" s="232"/>
      <c r="B50" s="230"/>
      <c r="C50" s="230"/>
      <c r="D50" s="230"/>
      <c r="E50" s="29"/>
      <c r="F50" s="230"/>
      <c r="G50" s="230"/>
      <c r="H50" s="242"/>
      <c r="I50" s="230"/>
      <c r="J50" s="230"/>
      <c r="K50" s="243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</row>
    <row r="51" spans="1:36" ht="15.6" customHeight="1" x14ac:dyDescent="0.25">
      <c r="A51" s="232"/>
      <c r="B51" s="230"/>
      <c r="C51" s="230"/>
      <c r="D51" s="230"/>
      <c r="E51" s="29"/>
      <c r="F51" s="230"/>
      <c r="G51" s="230"/>
      <c r="H51" s="242"/>
      <c r="I51" s="230"/>
      <c r="J51" s="230"/>
      <c r="K51" s="243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</row>
    <row r="52" spans="1:36" ht="15.6" customHeight="1" x14ac:dyDescent="0.25">
      <c r="A52" s="232"/>
      <c r="B52" s="230"/>
      <c r="C52" s="230"/>
      <c r="D52" s="230"/>
      <c r="E52" s="29"/>
      <c r="F52" s="230"/>
      <c r="G52" s="230"/>
      <c r="H52" s="242"/>
      <c r="I52" s="230"/>
      <c r="J52" s="230"/>
      <c r="K52" s="243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</row>
    <row r="53" spans="1:36" s="245" customFormat="1" ht="15.6" customHeight="1" x14ac:dyDescent="0.25">
      <c r="A53" s="244"/>
      <c r="B53" s="230"/>
      <c r="C53" s="230"/>
      <c r="D53" s="230"/>
      <c r="E53" s="29"/>
      <c r="F53" s="230"/>
      <c r="G53" s="230"/>
      <c r="H53" s="242"/>
      <c r="I53" s="230"/>
      <c r="J53" s="230"/>
      <c r="K53" s="243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</row>
    <row r="54" spans="1:36" s="245" customFormat="1" ht="15.6" customHeight="1" x14ac:dyDescent="0.25">
      <c r="A54" s="244"/>
      <c r="B54" s="230"/>
      <c r="C54" s="230"/>
      <c r="D54" s="230"/>
      <c r="E54" s="29"/>
      <c r="F54" s="230"/>
      <c r="G54" s="230"/>
      <c r="H54" s="242"/>
      <c r="I54" s="230"/>
      <c r="J54" s="230"/>
      <c r="K54" s="243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</row>
    <row r="55" spans="1:36" ht="15.6" customHeight="1" x14ac:dyDescent="0.25">
      <c r="A55" s="232"/>
      <c r="B55" s="230"/>
      <c r="C55" s="230"/>
      <c r="D55" s="230"/>
      <c r="E55" s="29"/>
      <c r="F55" s="230"/>
      <c r="G55" s="230"/>
      <c r="H55" s="242"/>
      <c r="I55" s="230"/>
      <c r="J55" s="230"/>
      <c r="K55" s="243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</row>
    <row r="56" spans="1:36" ht="15.6" customHeight="1" x14ac:dyDescent="0.25">
      <c r="A56" s="232"/>
      <c r="B56" s="230"/>
      <c r="C56" s="230"/>
      <c r="D56" s="230"/>
      <c r="E56" s="29"/>
      <c r="F56" s="230"/>
      <c r="G56" s="230"/>
      <c r="H56" s="242"/>
      <c r="I56" s="230"/>
      <c r="J56" s="230"/>
      <c r="K56" s="243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</row>
    <row r="57" spans="1:36" ht="15.6" customHeight="1" x14ac:dyDescent="0.25">
      <c r="A57" s="232"/>
      <c r="B57" s="230"/>
      <c r="C57" s="230"/>
      <c r="D57" s="230"/>
      <c r="E57" s="29"/>
      <c r="F57" s="230"/>
      <c r="G57" s="230"/>
      <c r="H57" s="242"/>
      <c r="I57" s="230"/>
      <c r="J57" s="230"/>
      <c r="K57" s="243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</row>
    <row r="58" spans="1:36" ht="15.6" customHeight="1" x14ac:dyDescent="0.25">
      <c r="A58" s="232"/>
      <c r="B58" s="230"/>
      <c r="C58" s="230"/>
      <c r="D58" s="230"/>
      <c r="E58" s="29"/>
      <c r="F58" s="230"/>
      <c r="G58" s="230"/>
      <c r="H58" s="242"/>
      <c r="I58" s="230"/>
      <c r="J58" s="230"/>
      <c r="K58" s="243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</row>
    <row r="59" spans="1:36" ht="15.6" customHeight="1" x14ac:dyDescent="0.25">
      <c r="A59" s="232"/>
      <c r="B59" s="230"/>
      <c r="C59" s="230"/>
      <c r="D59" s="230"/>
      <c r="E59" s="29"/>
      <c r="F59" s="230"/>
      <c r="G59" s="230"/>
      <c r="H59" s="242"/>
      <c r="I59" s="230"/>
      <c r="J59" s="230"/>
      <c r="K59" s="243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</row>
    <row r="60" spans="1:36" ht="15.6" customHeight="1" x14ac:dyDescent="0.25">
      <c r="A60" s="232"/>
      <c r="B60" s="230"/>
      <c r="C60" s="230"/>
      <c r="D60" s="230"/>
      <c r="E60" s="29"/>
      <c r="F60" s="230"/>
      <c r="G60" s="230"/>
      <c r="H60" s="242"/>
      <c r="I60" s="230"/>
      <c r="J60" s="230"/>
      <c r="K60" s="243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</row>
    <row r="61" spans="1:36" ht="15.6" customHeight="1" x14ac:dyDescent="0.25">
      <c r="A61" s="232"/>
      <c r="B61" s="230"/>
      <c r="C61" s="230"/>
      <c r="D61" s="230"/>
      <c r="E61" s="29"/>
      <c r="F61" s="230"/>
      <c r="G61" s="230"/>
      <c r="H61" s="242"/>
      <c r="I61" s="230"/>
      <c r="J61" s="230"/>
      <c r="K61" s="243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</row>
    <row r="62" spans="1:36" ht="15.6" customHeight="1" x14ac:dyDescent="0.25">
      <c r="A62" s="232"/>
      <c r="B62" s="230"/>
      <c r="C62" s="230"/>
      <c r="D62" s="230"/>
      <c r="E62" s="29"/>
      <c r="F62" s="230"/>
      <c r="G62" s="230"/>
      <c r="H62" s="242"/>
      <c r="I62" s="230"/>
      <c r="J62" s="230"/>
      <c r="K62" s="243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</row>
    <row r="63" spans="1:36" ht="15.6" customHeight="1" x14ac:dyDescent="0.25">
      <c r="A63" s="232"/>
      <c r="B63" s="230"/>
      <c r="C63" s="230"/>
      <c r="D63" s="230"/>
      <c r="E63" s="29"/>
      <c r="F63" s="230"/>
      <c r="G63" s="230"/>
      <c r="H63" s="242"/>
      <c r="I63" s="230"/>
      <c r="J63" s="230"/>
      <c r="K63" s="243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</row>
    <row r="64" spans="1:36" ht="15.6" customHeight="1" x14ac:dyDescent="0.25">
      <c r="A64" s="232"/>
      <c r="B64" s="230"/>
      <c r="C64" s="230"/>
      <c r="D64" s="230"/>
      <c r="E64" s="29"/>
      <c r="F64" s="230"/>
      <c r="G64" s="230"/>
      <c r="H64" s="242"/>
      <c r="I64" s="230"/>
      <c r="J64" s="230"/>
      <c r="K64" s="243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</row>
    <row r="65" spans="1:36" ht="15.6" customHeight="1" x14ac:dyDescent="0.25">
      <c r="A65" s="232"/>
      <c r="B65" s="230"/>
      <c r="C65" s="230"/>
      <c r="D65" s="230"/>
      <c r="E65" s="29"/>
      <c r="F65" s="230"/>
      <c r="G65" s="230"/>
      <c r="H65" s="242"/>
      <c r="I65" s="230"/>
      <c r="J65" s="230"/>
      <c r="K65" s="243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</row>
    <row r="66" spans="1:36" ht="15.6" customHeight="1" x14ac:dyDescent="0.25">
      <c r="A66" s="232"/>
      <c r="B66" s="230"/>
      <c r="C66" s="230"/>
      <c r="D66" s="230"/>
      <c r="E66" s="29"/>
      <c r="F66" s="230"/>
      <c r="G66" s="230"/>
      <c r="H66" s="242"/>
      <c r="I66" s="230"/>
      <c r="J66" s="230"/>
      <c r="K66" s="243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</row>
    <row r="67" spans="1:36" ht="15.6" customHeight="1" x14ac:dyDescent="0.25">
      <c r="A67" s="232"/>
      <c r="B67" s="230"/>
      <c r="C67" s="230"/>
      <c r="D67" s="230"/>
      <c r="E67" s="29"/>
      <c r="F67" s="230"/>
      <c r="G67" s="230"/>
      <c r="H67" s="242"/>
      <c r="I67" s="230"/>
      <c r="J67" s="230"/>
      <c r="K67" s="243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</row>
    <row r="68" spans="1:36" ht="15.6" customHeight="1" x14ac:dyDescent="0.25">
      <c r="A68" s="232"/>
      <c r="B68" s="230"/>
      <c r="C68" s="230"/>
      <c r="D68" s="230"/>
      <c r="E68" s="29"/>
      <c r="F68" s="230"/>
      <c r="G68" s="230"/>
      <c r="H68" s="242"/>
      <c r="I68" s="230"/>
      <c r="J68" s="230"/>
      <c r="K68" s="243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</row>
    <row r="69" spans="1:36" ht="15.6" customHeight="1" x14ac:dyDescent="0.25">
      <c r="A69" s="232"/>
      <c r="B69" s="230"/>
      <c r="C69" s="230"/>
      <c r="D69" s="230"/>
      <c r="E69" s="29"/>
      <c r="F69" s="230"/>
      <c r="G69" s="230"/>
      <c r="H69" s="242"/>
      <c r="I69" s="230"/>
      <c r="J69" s="230"/>
      <c r="K69" s="243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</row>
    <row r="70" spans="1:36" ht="15.6" customHeight="1" x14ac:dyDescent="0.25">
      <c r="A70" s="232"/>
      <c r="B70" s="230"/>
      <c r="C70" s="230"/>
      <c r="D70" s="230"/>
      <c r="E70" s="29"/>
      <c r="F70" s="230"/>
      <c r="G70" s="230"/>
      <c r="H70" s="242"/>
      <c r="I70" s="230"/>
      <c r="J70" s="230"/>
      <c r="K70" s="243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</row>
    <row r="71" spans="1:36" ht="15.6" customHeight="1" x14ac:dyDescent="0.25">
      <c r="A71" s="232"/>
      <c r="B71" s="230"/>
      <c r="C71" s="230"/>
      <c r="D71" s="230"/>
      <c r="E71" s="29"/>
      <c r="F71" s="230"/>
      <c r="G71" s="230"/>
      <c r="H71" s="242"/>
      <c r="I71" s="230"/>
      <c r="J71" s="230"/>
      <c r="K71" s="243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</row>
    <row r="72" spans="1:36" ht="15.6" customHeight="1" x14ac:dyDescent="0.25">
      <c r="A72" s="232"/>
      <c r="B72" s="230"/>
      <c r="C72" s="230"/>
      <c r="D72" s="230"/>
      <c r="E72" s="29"/>
      <c r="F72" s="230"/>
      <c r="G72" s="230"/>
      <c r="H72" s="242"/>
      <c r="I72" s="230"/>
      <c r="J72" s="230"/>
      <c r="K72" s="243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</row>
    <row r="73" spans="1:36" ht="15.6" customHeight="1" x14ac:dyDescent="0.25">
      <c r="A73" s="232"/>
      <c r="B73" s="230"/>
      <c r="C73" s="230"/>
      <c r="D73" s="230"/>
      <c r="E73" s="29"/>
      <c r="F73" s="230"/>
      <c r="G73" s="230"/>
      <c r="H73" s="242"/>
      <c r="I73" s="230"/>
      <c r="J73" s="230"/>
      <c r="K73" s="243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</row>
    <row r="74" spans="1:36" ht="15.6" customHeight="1" x14ac:dyDescent="0.25">
      <c r="A74" s="232"/>
      <c r="B74" s="230"/>
      <c r="C74" s="230"/>
      <c r="D74" s="230"/>
      <c r="E74" s="29"/>
      <c r="F74" s="230"/>
      <c r="G74" s="230"/>
      <c r="H74" s="242"/>
      <c r="I74" s="230"/>
      <c r="J74" s="230"/>
      <c r="K74" s="243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</row>
    <row r="75" spans="1:36" ht="15.6" customHeight="1" x14ac:dyDescent="0.25">
      <c r="A75" s="232"/>
      <c r="B75" s="230"/>
      <c r="C75" s="230"/>
      <c r="D75" s="230"/>
      <c r="E75" s="29"/>
      <c r="F75" s="230"/>
      <c r="G75" s="230"/>
      <c r="H75" s="242"/>
      <c r="I75" s="230"/>
      <c r="J75" s="230"/>
      <c r="K75" s="243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</row>
    <row r="76" spans="1:36" ht="15.6" customHeight="1" x14ac:dyDescent="0.25">
      <c r="A76" s="232"/>
      <c r="B76" s="230"/>
      <c r="C76" s="230"/>
      <c r="D76" s="230"/>
      <c r="E76" s="29"/>
      <c r="F76" s="230"/>
      <c r="G76" s="230"/>
      <c r="H76" s="242"/>
      <c r="I76" s="230"/>
      <c r="J76" s="230"/>
      <c r="K76" s="243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</row>
    <row r="77" spans="1:36" s="245" customFormat="1" ht="15.6" customHeight="1" x14ac:dyDescent="0.25">
      <c r="A77" s="244"/>
      <c r="B77" s="230"/>
      <c r="C77" s="230"/>
      <c r="D77" s="230"/>
      <c r="E77" s="29"/>
      <c r="F77" s="230"/>
      <c r="G77" s="230"/>
      <c r="H77" s="242"/>
      <c r="I77" s="230"/>
      <c r="J77" s="230"/>
      <c r="K77" s="243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</row>
    <row r="78" spans="1:36" s="245" customFormat="1" ht="15.6" customHeight="1" x14ac:dyDescent="0.25">
      <c r="A78" s="244"/>
      <c r="B78" s="230"/>
      <c r="C78" s="230"/>
      <c r="D78" s="230"/>
      <c r="E78" s="29"/>
      <c r="F78" s="230"/>
      <c r="G78" s="230"/>
      <c r="H78" s="242"/>
      <c r="I78" s="230"/>
      <c r="J78" s="230"/>
      <c r="K78" s="243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</row>
    <row r="79" spans="1:36" s="245" customFormat="1" ht="15.6" customHeight="1" x14ac:dyDescent="0.25">
      <c r="A79" s="244"/>
      <c r="B79" s="230"/>
      <c r="C79" s="230"/>
      <c r="D79" s="230"/>
      <c r="E79" s="29"/>
      <c r="F79" s="230"/>
      <c r="G79" s="230"/>
      <c r="H79" s="242"/>
      <c r="I79" s="230"/>
      <c r="J79" s="230"/>
      <c r="K79" s="243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</row>
    <row r="80" spans="1:36" s="245" customFormat="1" ht="15.6" customHeight="1" x14ac:dyDescent="0.25">
      <c r="A80" s="244"/>
      <c r="B80" s="230"/>
      <c r="C80" s="230"/>
      <c r="D80" s="230"/>
      <c r="E80" s="29"/>
      <c r="F80" s="230"/>
      <c r="G80" s="230"/>
      <c r="H80" s="242"/>
      <c r="I80" s="230"/>
      <c r="J80" s="230"/>
      <c r="K80" s="243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</row>
    <row r="81" spans="1:36" s="245" customFormat="1" ht="15.6" customHeight="1" x14ac:dyDescent="0.25">
      <c r="A81" s="244"/>
      <c r="B81" s="230"/>
      <c r="C81" s="230"/>
      <c r="D81" s="230"/>
      <c r="E81" s="29"/>
      <c r="F81" s="230"/>
      <c r="G81" s="230"/>
      <c r="H81" s="242"/>
      <c r="I81" s="230"/>
      <c r="J81" s="230"/>
      <c r="K81" s="243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</row>
    <row r="82" spans="1:36" s="245" customFormat="1" ht="15.6" customHeight="1" x14ac:dyDescent="0.25">
      <c r="A82" s="244"/>
      <c r="B82" s="230"/>
      <c r="C82" s="230"/>
      <c r="D82" s="230"/>
      <c r="E82" s="29"/>
      <c r="F82" s="230"/>
      <c r="G82" s="230"/>
      <c r="H82" s="242"/>
      <c r="I82" s="230"/>
      <c r="J82" s="230"/>
      <c r="K82" s="243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</row>
    <row r="83" spans="1:36" s="245" customFormat="1" ht="15.6" customHeight="1" x14ac:dyDescent="0.25">
      <c r="A83" s="244"/>
      <c r="B83" s="230"/>
      <c r="C83" s="230"/>
      <c r="D83" s="230"/>
      <c r="E83" s="29"/>
      <c r="F83" s="230"/>
      <c r="G83" s="230"/>
      <c r="H83" s="242"/>
      <c r="I83" s="230"/>
      <c r="J83" s="230"/>
      <c r="K83" s="243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</row>
    <row r="84" spans="1:36" s="245" customFormat="1" ht="15.6" customHeight="1" x14ac:dyDescent="0.25">
      <c r="A84" s="244"/>
      <c r="B84" s="230"/>
      <c r="C84" s="230"/>
      <c r="D84" s="230"/>
      <c r="E84" s="29"/>
      <c r="F84" s="230"/>
      <c r="G84" s="230"/>
      <c r="H84" s="242"/>
      <c r="I84" s="230"/>
      <c r="J84" s="230"/>
      <c r="K84" s="243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</row>
    <row r="85" spans="1:36" s="245" customFormat="1" ht="15.6" customHeight="1" x14ac:dyDescent="0.25">
      <c r="A85" s="244"/>
      <c r="B85" s="230"/>
      <c r="C85" s="230"/>
      <c r="D85" s="230"/>
      <c r="E85" s="29"/>
      <c r="F85" s="230"/>
      <c r="G85" s="230"/>
      <c r="H85" s="242"/>
      <c r="I85" s="230"/>
      <c r="J85" s="230"/>
      <c r="K85" s="243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</row>
    <row r="86" spans="1:36" s="245" customFormat="1" ht="15.6" customHeight="1" x14ac:dyDescent="0.25">
      <c r="A86" s="244"/>
      <c r="B86" s="230"/>
      <c r="C86" s="230"/>
      <c r="D86" s="230"/>
      <c r="E86" s="29"/>
      <c r="F86" s="230"/>
      <c r="G86" s="230"/>
      <c r="H86" s="242"/>
      <c r="I86" s="230"/>
      <c r="J86" s="230"/>
      <c r="K86" s="243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</row>
    <row r="87" spans="1:36" s="245" customFormat="1" ht="15.6" customHeight="1" x14ac:dyDescent="0.25">
      <c r="A87" s="244"/>
      <c r="B87" s="230"/>
      <c r="C87" s="230"/>
      <c r="D87" s="230"/>
      <c r="E87" s="29"/>
      <c r="F87" s="230"/>
      <c r="G87" s="230"/>
      <c r="H87" s="242"/>
      <c r="I87" s="230"/>
      <c r="J87" s="230"/>
      <c r="K87" s="243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</row>
    <row r="88" spans="1:36" s="245" customFormat="1" ht="15.6" customHeight="1" x14ac:dyDescent="0.25">
      <c r="A88" s="244"/>
      <c r="B88" s="246"/>
      <c r="C88" s="246"/>
      <c r="D88" s="246"/>
      <c r="E88" s="25"/>
      <c r="F88" s="246"/>
      <c r="G88" s="246"/>
      <c r="H88" s="247"/>
      <c r="I88" s="246"/>
      <c r="J88" s="246"/>
      <c r="K88" s="248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30"/>
      <c r="AE88" s="230"/>
      <c r="AF88" s="230"/>
      <c r="AG88" s="230"/>
      <c r="AH88" s="230"/>
      <c r="AI88" s="230"/>
      <c r="AJ88" s="230"/>
    </row>
    <row r="89" spans="1:36" s="245" customFormat="1" ht="15.6" customHeight="1" x14ac:dyDescent="0.25">
      <c r="A89" s="244"/>
      <c r="B89" s="246"/>
      <c r="C89" s="246"/>
      <c r="D89" s="246"/>
      <c r="E89" s="25"/>
      <c r="F89" s="246"/>
      <c r="G89" s="246"/>
      <c r="H89" s="247"/>
      <c r="I89" s="246"/>
      <c r="J89" s="246"/>
      <c r="K89" s="248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30"/>
      <c r="AE89" s="230"/>
      <c r="AF89" s="230"/>
      <c r="AG89" s="230"/>
      <c r="AH89" s="230"/>
      <c r="AI89" s="230"/>
      <c r="AJ89" s="230"/>
    </row>
    <row r="90" spans="1:36" s="245" customFormat="1" ht="15.6" customHeight="1" x14ac:dyDescent="0.25">
      <c r="A90" s="244"/>
      <c r="B90" s="246"/>
      <c r="C90" s="246"/>
      <c r="D90" s="246"/>
      <c r="E90" s="25"/>
      <c r="F90" s="246"/>
      <c r="G90" s="246"/>
      <c r="H90" s="247"/>
      <c r="I90" s="246"/>
      <c r="J90" s="246"/>
      <c r="K90" s="248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30"/>
      <c r="AE90" s="230"/>
      <c r="AF90" s="230"/>
      <c r="AG90" s="230"/>
      <c r="AH90" s="230"/>
      <c r="AI90" s="230"/>
      <c r="AJ90" s="230"/>
    </row>
    <row r="91" spans="1:36" s="245" customFormat="1" ht="15.6" customHeight="1" x14ac:dyDescent="0.25">
      <c r="A91" s="244"/>
      <c r="B91" s="246"/>
      <c r="C91" s="246"/>
      <c r="D91" s="246"/>
      <c r="E91" s="25"/>
      <c r="F91" s="246"/>
      <c r="G91" s="246"/>
      <c r="H91" s="247"/>
      <c r="I91" s="246"/>
      <c r="J91" s="246"/>
      <c r="K91" s="248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30"/>
      <c r="AE91" s="230"/>
      <c r="AF91" s="230"/>
      <c r="AG91" s="230"/>
      <c r="AH91" s="230"/>
      <c r="AI91" s="230"/>
      <c r="AJ91" s="230"/>
    </row>
    <row r="92" spans="1:36" s="245" customFormat="1" ht="15.6" customHeight="1" x14ac:dyDescent="0.25">
      <c r="A92" s="244"/>
      <c r="B92" s="246"/>
      <c r="C92" s="246"/>
      <c r="D92" s="246"/>
      <c r="E92" s="25"/>
      <c r="F92" s="246"/>
      <c r="G92" s="246"/>
      <c r="H92" s="247"/>
      <c r="I92" s="246"/>
      <c r="J92" s="246"/>
      <c r="K92" s="248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30"/>
      <c r="AE92" s="230"/>
      <c r="AF92" s="230"/>
      <c r="AG92" s="230"/>
      <c r="AH92" s="230"/>
      <c r="AI92" s="230"/>
      <c r="AJ92" s="230"/>
    </row>
    <row r="93" spans="1:36" s="245" customFormat="1" ht="15.6" customHeight="1" x14ac:dyDescent="0.25">
      <c r="A93" s="244"/>
      <c r="B93" s="246"/>
      <c r="C93" s="246"/>
      <c r="D93" s="246"/>
      <c r="E93" s="25"/>
      <c r="F93" s="246"/>
      <c r="G93" s="246"/>
      <c r="H93" s="247"/>
      <c r="I93" s="246"/>
      <c r="J93" s="246"/>
      <c r="K93" s="248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30"/>
      <c r="AE93" s="230"/>
      <c r="AF93" s="230"/>
      <c r="AG93" s="230"/>
      <c r="AH93" s="230"/>
      <c r="AI93" s="230"/>
      <c r="AJ93" s="230"/>
    </row>
    <row r="94" spans="1:36" s="245" customFormat="1" ht="15.6" customHeight="1" x14ac:dyDescent="0.25">
      <c r="A94" s="244"/>
      <c r="B94" s="246"/>
      <c r="C94" s="246"/>
      <c r="D94" s="246"/>
      <c r="E94" s="25"/>
      <c r="F94" s="246"/>
      <c r="G94" s="246"/>
      <c r="H94" s="247"/>
      <c r="I94" s="246"/>
      <c r="J94" s="246"/>
      <c r="K94" s="248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30"/>
      <c r="AE94" s="230"/>
      <c r="AF94" s="230"/>
      <c r="AG94" s="230"/>
      <c r="AH94" s="230"/>
      <c r="AI94" s="230"/>
      <c r="AJ94" s="230"/>
    </row>
    <row r="95" spans="1:36" s="245" customFormat="1" ht="15.6" customHeight="1" x14ac:dyDescent="0.25">
      <c r="A95" s="244"/>
      <c r="B95" s="246"/>
      <c r="C95" s="246"/>
      <c r="D95" s="246"/>
      <c r="E95" s="25"/>
      <c r="F95" s="246"/>
      <c r="G95" s="246"/>
      <c r="H95" s="247"/>
      <c r="I95" s="246"/>
      <c r="J95" s="246"/>
      <c r="K95" s="248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30"/>
      <c r="AE95" s="230"/>
      <c r="AF95" s="230"/>
      <c r="AG95" s="230"/>
      <c r="AH95" s="230"/>
      <c r="AI95" s="230"/>
      <c r="AJ95" s="230"/>
    </row>
    <row r="96" spans="1:36" s="245" customFormat="1" ht="15.6" customHeight="1" x14ac:dyDescent="0.25">
      <c r="A96" s="244"/>
      <c r="B96" s="246"/>
      <c r="C96" s="246"/>
      <c r="D96" s="246"/>
      <c r="E96" s="25"/>
      <c r="F96" s="246"/>
      <c r="G96" s="246"/>
      <c r="H96" s="247"/>
      <c r="I96" s="246"/>
      <c r="J96" s="246"/>
      <c r="K96" s="248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30"/>
      <c r="AE96" s="230"/>
      <c r="AF96" s="230"/>
      <c r="AG96" s="230"/>
      <c r="AH96" s="230"/>
      <c r="AI96" s="230"/>
      <c r="AJ96" s="230"/>
    </row>
    <row r="97" spans="1:36" s="245" customFormat="1" ht="15.6" customHeight="1" x14ac:dyDescent="0.25">
      <c r="A97" s="244"/>
      <c r="B97" s="246"/>
      <c r="C97" s="246"/>
      <c r="D97" s="246"/>
      <c r="E97" s="25"/>
      <c r="F97" s="246"/>
      <c r="G97" s="246"/>
      <c r="H97" s="247"/>
      <c r="I97" s="246"/>
      <c r="J97" s="246"/>
      <c r="K97" s="248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30"/>
      <c r="AE97" s="230"/>
      <c r="AF97" s="230"/>
      <c r="AG97" s="230"/>
      <c r="AH97" s="230"/>
      <c r="AI97" s="230"/>
      <c r="AJ97" s="230"/>
    </row>
    <row r="98" spans="1:36" s="245" customFormat="1" ht="15.6" customHeight="1" x14ac:dyDescent="0.25">
      <c r="A98" s="244"/>
      <c r="B98" s="246"/>
      <c r="C98" s="246"/>
      <c r="D98" s="246"/>
      <c r="E98" s="25"/>
      <c r="F98" s="246"/>
      <c r="G98" s="246"/>
      <c r="H98" s="247"/>
      <c r="I98" s="246"/>
      <c r="J98" s="246"/>
      <c r="K98" s="248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30"/>
      <c r="AE98" s="230"/>
      <c r="AF98" s="230"/>
      <c r="AG98" s="230"/>
      <c r="AH98" s="230"/>
      <c r="AI98" s="230"/>
      <c r="AJ98" s="230"/>
    </row>
    <row r="99" spans="1:36" s="245" customFormat="1" ht="15.6" customHeight="1" x14ac:dyDescent="0.25">
      <c r="A99" s="244"/>
      <c r="B99" s="246"/>
      <c r="C99" s="246"/>
      <c r="D99" s="246"/>
      <c r="E99" s="25"/>
      <c r="F99" s="246"/>
      <c r="G99" s="246"/>
      <c r="H99" s="247"/>
      <c r="I99" s="246"/>
      <c r="J99" s="246"/>
      <c r="K99" s="248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30"/>
      <c r="AE99" s="230"/>
      <c r="AF99" s="230"/>
      <c r="AG99" s="230"/>
      <c r="AH99" s="230"/>
      <c r="AI99" s="230"/>
      <c r="AJ99" s="230"/>
    </row>
    <row r="100" spans="1:36" s="245" customFormat="1" ht="15.6" customHeight="1" x14ac:dyDescent="0.25">
      <c r="A100" s="244"/>
      <c r="B100" s="246"/>
      <c r="C100" s="246"/>
      <c r="D100" s="246"/>
      <c r="E100" s="25"/>
      <c r="F100" s="246"/>
      <c r="G100" s="246"/>
      <c r="H100" s="247"/>
      <c r="I100" s="246"/>
      <c r="J100" s="246"/>
      <c r="K100" s="248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30"/>
      <c r="AE100" s="230"/>
      <c r="AF100" s="230"/>
      <c r="AG100" s="230"/>
      <c r="AH100" s="230"/>
      <c r="AI100" s="230"/>
      <c r="AJ100" s="230"/>
    </row>
    <row r="101" spans="1:36" s="245" customFormat="1" ht="15.6" customHeight="1" x14ac:dyDescent="0.25">
      <c r="A101" s="244"/>
      <c r="B101" s="246"/>
      <c r="C101" s="246"/>
      <c r="D101" s="246"/>
      <c r="E101" s="25"/>
      <c r="F101" s="246"/>
      <c r="G101" s="246"/>
      <c r="H101" s="247"/>
      <c r="I101" s="246"/>
      <c r="J101" s="246"/>
      <c r="K101" s="248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30"/>
      <c r="AE101" s="230"/>
      <c r="AF101" s="230"/>
      <c r="AG101" s="230"/>
      <c r="AH101" s="230"/>
      <c r="AI101" s="230"/>
      <c r="AJ101" s="230"/>
    </row>
    <row r="102" spans="1:36" s="245" customFormat="1" ht="15.6" customHeight="1" x14ac:dyDescent="0.25">
      <c r="A102" s="244"/>
      <c r="B102" s="246"/>
      <c r="C102" s="246"/>
      <c r="D102" s="246"/>
      <c r="E102" s="25"/>
      <c r="F102" s="246"/>
      <c r="G102" s="246"/>
      <c r="H102" s="247"/>
      <c r="I102" s="246"/>
      <c r="J102" s="246"/>
      <c r="K102" s="248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30"/>
      <c r="AE102" s="230"/>
      <c r="AF102" s="230"/>
      <c r="AG102" s="230"/>
      <c r="AH102" s="230"/>
      <c r="AI102" s="230"/>
      <c r="AJ102" s="230"/>
    </row>
    <row r="103" spans="1:36" s="245" customFormat="1" ht="15.6" customHeight="1" x14ac:dyDescent="0.25">
      <c r="A103" s="244"/>
      <c r="B103" s="246"/>
      <c r="C103" s="246"/>
      <c r="D103" s="246"/>
      <c r="E103" s="25"/>
      <c r="F103" s="246"/>
      <c r="G103" s="246"/>
      <c r="H103" s="247"/>
      <c r="I103" s="246"/>
      <c r="J103" s="246"/>
      <c r="K103" s="248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30"/>
      <c r="AE103" s="230"/>
      <c r="AF103" s="230"/>
      <c r="AG103" s="230"/>
      <c r="AH103" s="230"/>
      <c r="AI103" s="230"/>
      <c r="AJ103" s="230"/>
    </row>
    <row r="104" spans="1:36" s="245" customFormat="1" ht="15.6" customHeight="1" x14ac:dyDescent="0.25">
      <c r="A104" s="244"/>
      <c r="B104" s="246"/>
      <c r="C104" s="246"/>
      <c r="D104" s="246"/>
      <c r="E104" s="25"/>
      <c r="F104" s="246"/>
      <c r="G104" s="246"/>
      <c r="H104" s="247"/>
      <c r="I104" s="246"/>
      <c r="J104" s="246"/>
      <c r="K104" s="248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30"/>
      <c r="AE104" s="230"/>
      <c r="AF104" s="230"/>
      <c r="AG104" s="230"/>
      <c r="AH104" s="230"/>
      <c r="AI104" s="230"/>
      <c r="AJ104" s="230"/>
    </row>
    <row r="105" spans="1:36" s="245" customFormat="1" ht="15.6" customHeight="1" x14ac:dyDescent="0.25">
      <c r="A105" s="244"/>
      <c r="B105" s="246"/>
      <c r="C105" s="246"/>
      <c r="D105" s="246"/>
      <c r="E105" s="25"/>
      <c r="F105" s="246"/>
      <c r="G105" s="246"/>
      <c r="H105" s="247"/>
      <c r="I105" s="246"/>
      <c r="J105" s="246"/>
      <c r="K105" s="248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30"/>
      <c r="AE105" s="230"/>
      <c r="AF105" s="230"/>
      <c r="AG105" s="230"/>
      <c r="AH105" s="230"/>
      <c r="AI105" s="230"/>
      <c r="AJ105" s="230"/>
    </row>
    <row r="106" spans="1:36" s="245" customFormat="1" ht="15.6" customHeight="1" x14ac:dyDescent="0.25">
      <c r="A106" s="244"/>
      <c r="B106" s="246"/>
      <c r="C106" s="246"/>
      <c r="D106" s="246"/>
      <c r="E106" s="25"/>
      <c r="F106" s="246"/>
      <c r="G106" s="246"/>
      <c r="H106" s="247"/>
      <c r="I106" s="246"/>
      <c r="J106" s="246"/>
      <c r="K106" s="248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30"/>
      <c r="AE106" s="230"/>
      <c r="AF106" s="230"/>
      <c r="AG106" s="230"/>
      <c r="AH106" s="230"/>
      <c r="AI106" s="230"/>
      <c r="AJ106" s="230"/>
    </row>
    <row r="107" spans="1:36" s="245" customFormat="1" ht="15.6" customHeight="1" x14ac:dyDescent="0.25">
      <c r="A107" s="244"/>
      <c r="B107" s="246"/>
      <c r="C107" s="246"/>
      <c r="D107" s="246"/>
      <c r="E107" s="25"/>
      <c r="F107" s="246"/>
      <c r="G107" s="246"/>
      <c r="H107" s="247"/>
      <c r="I107" s="246"/>
      <c r="J107" s="246"/>
      <c r="K107" s="248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30"/>
      <c r="AE107" s="230"/>
      <c r="AF107" s="230"/>
      <c r="AG107" s="230"/>
      <c r="AH107" s="230"/>
      <c r="AI107" s="230"/>
      <c r="AJ107" s="230"/>
    </row>
    <row r="108" spans="1:36" s="245" customFormat="1" ht="15.6" customHeight="1" x14ac:dyDescent="0.25">
      <c r="A108" s="244"/>
      <c r="B108" s="246"/>
      <c r="C108" s="246"/>
      <c r="D108" s="246"/>
      <c r="E108" s="25"/>
      <c r="F108" s="246"/>
      <c r="G108" s="246"/>
      <c r="H108" s="247"/>
      <c r="I108" s="246"/>
      <c r="J108" s="246"/>
      <c r="K108" s="248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30"/>
      <c r="AE108" s="230"/>
      <c r="AF108" s="230"/>
      <c r="AG108" s="230"/>
      <c r="AH108" s="230"/>
      <c r="AI108" s="230"/>
      <c r="AJ108" s="230"/>
    </row>
    <row r="109" spans="1:36" s="245" customFormat="1" ht="15.6" customHeight="1" x14ac:dyDescent="0.25">
      <c r="A109" s="244"/>
      <c r="B109" s="246"/>
      <c r="C109" s="246"/>
      <c r="D109" s="246"/>
      <c r="E109" s="25"/>
      <c r="F109" s="246"/>
      <c r="G109" s="246"/>
      <c r="H109" s="247"/>
      <c r="I109" s="246"/>
      <c r="J109" s="246"/>
      <c r="K109" s="248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30"/>
      <c r="AE109" s="230"/>
      <c r="AF109" s="230"/>
      <c r="AG109" s="230"/>
      <c r="AH109" s="230"/>
      <c r="AI109" s="230"/>
      <c r="AJ109" s="230"/>
    </row>
    <row r="110" spans="1:36" s="245" customFormat="1" ht="15.6" customHeight="1" x14ac:dyDescent="0.25">
      <c r="A110" s="244"/>
      <c r="B110" s="246"/>
      <c r="C110" s="246"/>
      <c r="D110" s="246"/>
      <c r="E110" s="25"/>
      <c r="F110" s="246"/>
      <c r="G110" s="246"/>
      <c r="H110" s="247"/>
      <c r="I110" s="246"/>
      <c r="J110" s="246"/>
      <c r="K110" s="248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30"/>
      <c r="AE110" s="230"/>
      <c r="AF110" s="230"/>
      <c r="AG110" s="230"/>
      <c r="AH110" s="230"/>
      <c r="AI110" s="230"/>
      <c r="AJ110" s="230"/>
    </row>
    <row r="111" spans="1:36" s="245" customFormat="1" ht="15.6" customHeight="1" x14ac:dyDescent="0.25">
      <c r="A111" s="244"/>
      <c r="B111" s="246"/>
      <c r="C111" s="246"/>
      <c r="D111" s="246"/>
      <c r="E111" s="25"/>
      <c r="F111" s="246"/>
      <c r="G111" s="246"/>
      <c r="H111" s="247"/>
      <c r="I111" s="246"/>
      <c r="J111" s="246"/>
      <c r="K111" s="248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30"/>
      <c r="AE111" s="230"/>
      <c r="AF111" s="230"/>
      <c r="AG111" s="230"/>
      <c r="AH111" s="230"/>
      <c r="AI111" s="230"/>
      <c r="AJ111" s="230"/>
    </row>
    <row r="112" spans="1:36" s="245" customFormat="1" ht="15.6" customHeight="1" x14ac:dyDescent="0.25">
      <c r="A112" s="244"/>
      <c r="B112" s="246"/>
      <c r="C112" s="246"/>
      <c r="D112" s="246"/>
      <c r="E112" s="25"/>
      <c r="F112" s="246"/>
      <c r="G112" s="246"/>
      <c r="H112" s="247"/>
      <c r="I112" s="246"/>
      <c r="J112" s="246"/>
      <c r="K112" s="248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30"/>
      <c r="AE112" s="230"/>
      <c r="AF112" s="230"/>
      <c r="AG112" s="230"/>
      <c r="AH112" s="230"/>
      <c r="AI112" s="230"/>
      <c r="AJ112" s="230"/>
    </row>
    <row r="113" spans="1:36" s="245" customFormat="1" ht="15.6" customHeight="1" x14ac:dyDescent="0.25">
      <c r="A113" s="244"/>
      <c r="B113" s="246"/>
      <c r="C113" s="246"/>
      <c r="D113" s="246"/>
      <c r="E113" s="25"/>
      <c r="F113" s="246"/>
      <c r="G113" s="246"/>
      <c r="H113" s="247"/>
      <c r="I113" s="246"/>
      <c r="J113" s="246"/>
      <c r="K113" s="248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30"/>
      <c r="AE113" s="230"/>
      <c r="AF113" s="230"/>
      <c r="AG113" s="230"/>
      <c r="AH113" s="230"/>
      <c r="AI113" s="230"/>
      <c r="AJ113" s="230"/>
    </row>
    <row r="114" spans="1:36" s="245" customFormat="1" ht="15.6" customHeight="1" x14ac:dyDescent="0.25">
      <c r="A114" s="244"/>
      <c r="B114" s="246"/>
      <c r="C114" s="246"/>
      <c r="D114" s="246"/>
      <c r="E114" s="25"/>
      <c r="F114" s="246"/>
      <c r="G114" s="246"/>
      <c r="H114" s="247"/>
      <c r="I114" s="246"/>
      <c r="J114" s="246"/>
      <c r="K114" s="248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30"/>
      <c r="AE114" s="230"/>
      <c r="AF114" s="230"/>
      <c r="AG114" s="230"/>
      <c r="AH114" s="230"/>
      <c r="AI114" s="230"/>
      <c r="AJ114" s="230"/>
    </row>
    <row r="115" spans="1:36" s="245" customFormat="1" ht="15.6" customHeight="1" x14ac:dyDescent="0.25">
      <c r="A115" s="244"/>
      <c r="B115" s="246"/>
      <c r="C115" s="246"/>
      <c r="D115" s="246"/>
      <c r="E115" s="25"/>
      <c r="F115" s="246"/>
      <c r="G115" s="246"/>
      <c r="H115" s="247"/>
      <c r="I115" s="246"/>
      <c r="J115" s="246"/>
      <c r="K115" s="248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30"/>
      <c r="AE115" s="230"/>
      <c r="AF115" s="230"/>
      <c r="AG115" s="230"/>
      <c r="AH115" s="230"/>
      <c r="AI115" s="230"/>
      <c r="AJ115" s="230"/>
    </row>
    <row r="116" spans="1:36" s="245" customFormat="1" ht="15.6" customHeight="1" x14ac:dyDescent="0.25">
      <c r="A116" s="244"/>
      <c r="B116" s="246"/>
      <c r="C116" s="246"/>
      <c r="D116" s="246"/>
      <c r="E116" s="25"/>
      <c r="F116" s="246"/>
      <c r="G116" s="246"/>
      <c r="H116" s="247"/>
      <c r="I116" s="246"/>
      <c r="J116" s="246"/>
      <c r="K116" s="248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30"/>
      <c r="AE116" s="230"/>
      <c r="AF116" s="230"/>
      <c r="AG116" s="230"/>
      <c r="AH116" s="230"/>
      <c r="AI116" s="230"/>
      <c r="AJ116" s="230"/>
    </row>
    <row r="117" spans="1:36" s="245" customFormat="1" ht="15.6" customHeight="1" x14ac:dyDescent="0.25">
      <c r="A117" s="244"/>
      <c r="B117" s="246"/>
      <c r="C117" s="246"/>
      <c r="D117" s="246"/>
      <c r="E117" s="25"/>
      <c r="F117" s="246"/>
      <c r="G117" s="246"/>
      <c r="H117" s="247"/>
      <c r="I117" s="246"/>
      <c r="J117" s="246"/>
      <c r="K117" s="248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30"/>
      <c r="AE117" s="230"/>
      <c r="AF117" s="230"/>
      <c r="AG117" s="230"/>
      <c r="AH117" s="230"/>
      <c r="AI117" s="230"/>
      <c r="AJ117" s="230"/>
    </row>
    <row r="118" spans="1:36" s="245" customFormat="1" ht="15.6" customHeight="1" x14ac:dyDescent="0.25">
      <c r="A118" s="244"/>
      <c r="B118" s="246"/>
      <c r="C118" s="246"/>
      <c r="D118" s="246"/>
      <c r="E118" s="25"/>
      <c r="F118" s="246"/>
      <c r="G118" s="246"/>
      <c r="H118" s="247"/>
      <c r="I118" s="246"/>
      <c r="J118" s="246"/>
      <c r="K118" s="248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30"/>
      <c r="AE118" s="230"/>
      <c r="AF118" s="230"/>
      <c r="AG118" s="230"/>
      <c r="AH118" s="230"/>
      <c r="AI118" s="230"/>
      <c r="AJ118" s="230"/>
    </row>
    <row r="119" spans="1:36" s="245" customFormat="1" ht="15.6" customHeight="1" x14ac:dyDescent="0.25">
      <c r="A119" s="244"/>
      <c r="B119" s="246"/>
      <c r="C119" s="246"/>
      <c r="D119" s="246"/>
      <c r="E119" s="25"/>
      <c r="F119" s="246"/>
      <c r="G119" s="246"/>
      <c r="H119" s="247"/>
      <c r="I119" s="246"/>
      <c r="J119" s="246"/>
      <c r="K119" s="248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30"/>
      <c r="AE119" s="230"/>
      <c r="AF119" s="230"/>
      <c r="AG119" s="230"/>
      <c r="AH119" s="230"/>
      <c r="AI119" s="230"/>
      <c r="AJ119" s="230"/>
    </row>
    <row r="120" spans="1:36" s="245" customFormat="1" ht="15.6" customHeight="1" x14ac:dyDescent="0.25">
      <c r="A120" s="244"/>
      <c r="B120" s="246"/>
      <c r="C120" s="246"/>
      <c r="D120" s="246"/>
      <c r="E120" s="25"/>
      <c r="F120" s="246"/>
      <c r="G120" s="246"/>
      <c r="H120" s="247"/>
      <c r="I120" s="246"/>
      <c r="J120" s="246"/>
      <c r="K120" s="248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30"/>
      <c r="AE120" s="230"/>
      <c r="AF120" s="230"/>
      <c r="AG120" s="230"/>
      <c r="AH120" s="230"/>
      <c r="AI120" s="230"/>
      <c r="AJ120" s="230"/>
    </row>
    <row r="121" spans="1:36" s="245" customFormat="1" ht="15.6" customHeight="1" x14ac:dyDescent="0.25">
      <c r="A121" s="244"/>
      <c r="B121" s="246"/>
      <c r="C121" s="246"/>
      <c r="D121" s="246"/>
      <c r="E121" s="25"/>
      <c r="F121" s="246"/>
      <c r="G121" s="246"/>
      <c r="H121" s="247"/>
      <c r="I121" s="246"/>
      <c r="J121" s="246"/>
      <c r="K121" s="248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30"/>
      <c r="AE121" s="230"/>
      <c r="AF121" s="230"/>
      <c r="AG121" s="230"/>
      <c r="AH121" s="230"/>
      <c r="AI121" s="230"/>
      <c r="AJ121" s="230"/>
    </row>
    <row r="122" spans="1:36" s="245" customFormat="1" ht="15.6" customHeight="1" x14ac:dyDescent="0.25">
      <c r="A122" s="244"/>
      <c r="B122" s="246"/>
      <c r="C122" s="246"/>
      <c r="D122" s="246"/>
      <c r="E122" s="25"/>
      <c r="F122" s="246"/>
      <c r="G122" s="246"/>
      <c r="H122" s="247"/>
      <c r="I122" s="246"/>
      <c r="J122" s="246"/>
      <c r="K122" s="248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30"/>
      <c r="AE122" s="230"/>
      <c r="AF122" s="230"/>
      <c r="AG122" s="230"/>
      <c r="AH122" s="230"/>
      <c r="AI122" s="230"/>
      <c r="AJ122" s="230"/>
    </row>
    <row r="123" spans="1:36" s="245" customFormat="1" ht="15.6" customHeight="1" x14ac:dyDescent="0.25">
      <c r="A123" s="244"/>
      <c r="B123" s="246"/>
      <c r="C123" s="246"/>
      <c r="D123" s="246"/>
      <c r="E123" s="25"/>
      <c r="F123" s="246"/>
      <c r="G123" s="246"/>
      <c r="H123" s="247"/>
      <c r="I123" s="246"/>
      <c r="J123" s="246"/>
      <c r="K123" s="248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30"/>
      <c r="AE123" s="230"/>
      <c r="AF123" s="230"/>
      <c r="AG123" s="230"/>
      <c r="AH123" s="230"/>
      <c r="AI123" s="230"/>
      <c r="AJ123" s="230"/>
    </row>
    <row r="124" spans="1:36" s="245" customFormat="1" ht="15.6" customHeight="1" x14ac:dyDescent="0.25">
      <c r="A124" s="244"/>
      <c r="B124" s="246"/>
      <c r="C124" s="246"/>
      <c r="D124" s="246"/>
      <c r="E124" s="25"/>
      <c r="F124" s="246"/>
      <c r="G124" s="246"/>
      <c r="H124" s="247"/>
      <c r="I124" s="246"/>
      <c r="J124" s="246"/>
      <c r="K124" s="248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30"/>
      <c r="AE124" s="230"/>
      <c r="AF124" s="230"/>
      <c r="AG124" s="230"/>
      <c r="AH124" s="230"/>
      <c r="AI124" s="230"/>
      <c r="AJ124" s="230"/>
    </row>
    <row r="125" spans="1:36" s="245" customFormat="1" ht="15.6" customHeight="1" x14ac:dyDescent="0.25">
      <c r="A125" s="244"/>
      <c r="B125" s="246"/>
      <c r="C125" s="246"/>
      <c r="D125" s="246"/>
      <c r="E125" s="25"/>
      <c r="F125" s="246"/>
      <c r="G125" s="246"/>
      <c r="H125" s="247"/>
      <c r="I125" s="246"/>
      <c r="J125" s="246"/>
      <c r="K125" s="248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30"/>
      <c r="AE125" s="230"/>
      <c r="AF125" s="230"/>
      <c r="AG125" s="230"/>
      <c r="AH125" s="230"/>
      <c r="AI125" s="230"/>
      <c r="AJ125" s="230"/>
    </row>
    <row r="126" spans="1:36" s="245" customFormat="1" ht="15.6" customHeight="1" x14ac:dyDescent="0.25">
      <c r="A126" s="244"/>
      <c r="B126" s="246"/>
      <c r="C126" s="246"/>
      <c r="D126" s="246"/>
      <c r="E126" s="25"/>
      <c r="F126" s="246"/>
      <c r="G126" s="246"/>
      <c r="H126" s="247"/>
      <c r="I126" s="246"/>
      <c r="J126" s="246"/>
      <c r="K126" s="248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30"/>
      <c r="AE126" s="230"/>
      <c r="AF126" s="230"/>
      <c r="AG126" s="230"/>
      <c r="AH126" s="230"/>
      <c r="AI126" s="230"/>
      <c r="AJ126" s="230"/>
    </row>
    <row r="127" spans="1:36" s="245" customFormat="1" ht="15.6" customHeight="1" x14ac:dyDescent="0.25">
      <c r="A127" s="244"/>
      <c r="B127" s="246"/>
      <c r="C127" s="246"/>
      <c r="D127" s="246"/>
      <c r="E127" s="25"/>
      <c r="F127" s="246"/>
      <c r="G127" s="246"/>
      <c r="H127" s="247"/>
      <c r="I127" s="246"/>
      <c r="J127" s="246"/>
      <c r="K127" s="248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30"/>
      <c r="AE127" s="230"/>
      <c r="AF127" s="230"/>
      <c r="AG127" s="230"/>
      <c r="AH127" s="230"/>
      <c r="AI127" s="230"/>
      <c r="AJ127" s="230"/>
    </row>
    <row r="128" spans="1:36" s="245" customFormat="1" ht="15.6" customHeight="1" x14ac:dyDescent="0.25">
      <c r="A128" s="244"/>
      <c r="B128" s="246"/>
      <c r="C128" s="246"/>
      <c r="D128" s="246"/>
      <c r="E128" s="25"/>
      <c r="F128" s="246"/>
      <c r="G128" s="246"/>
      <c r="H128" s="247"/>
      <c r="I128" s="246"/>
      <c r="J128" s="246"/>
      <c r="K128" s="248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30"/>
      <c r="AE128" s="230"/>
      <c r="AF128" s="230"/>
      <c r="AG128" s="230"/>
      <c r="AH128" s="230"/>
      <c r="AI128" s="230"/>
      <c r="AJ128" s="230"/>
    </row>
    <row r="129" spans="1:36" s="245" customFormat="1" ht="15.6" customHeight="1" x14ac:dyDescent="0.25">
      <c r="A129" s="244"/>
      <c r="B129" s="246"/>
      <c r="C129" s="246"/>
      <c r="D129" s="246"/>
      <c r="E129" s="25"/>
      <c r="F129" s="246"/>
      <c r="G129" s="246"/>
      <c r="H129" s="247"/>
      <c r="I129" s="246"/>
      <c r="J129" s="246"/>
      <c r="K129" s="248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30"/>
      <c r="AE129" s="230"/>
      <c r="AF129" s="230"/>
      <c r="AG129" s="230"/>
      <c r="AH129" s="230"/>
      <c r="AI129" s="230"/>
      <c r="AJ129" s="230"/>
    </row>
    <row r="130" spans="1:36" s="245" customFormat="1" ht="15.6" customHeight="1" x14ac:dyDescent="0.25">
      <c r="A130" s="244"/>
      <c r="B130" s="246"/>
      <c r="C130" s="246"/>
      <c r="D130" s="246"/>
      <c r="E130" s="25"/>
      <c r="F130" s="246"/>
      <c r="G130" s="246"/>
      <c r="H130" s="247"/>
      <c r="I130" s="246"/>
      <c r="J130" s="246"/>
      <c r="K130" s="248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30"/>
      <c r="AE130" s="230"/>
      <c r="AF130" s="230"/>
      <c r="AG130" s="230"/>
      <c r="AH130" s="230"/>
      <c r="AI130" s="230"/>
      <c r="AJ130" s="230"/>
    </row>
    <row r="131" spans="1:36" s="245" customFormat="1" ht="15.6" customHeight="1" x14ac:dyDescent="0.25">
      <c r="A131" s="244"/>
      <c r="B131" s="246"/>
      <c r="C131" s="246"/>
      <c r="D131" s="246"/>
      <c r="E131" s="25"/>
      <c r="F131" s="246"/>
      <c r="G131" s="246"/>
      <c r="H131" s="247"/>
      <c r="I131" s="246"/>
      <c r="J131" s="246"/>
      <c r="K131" s="248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30"/>
      <c r="AE131" s="230"/>
      <c r="AF131" s="230"/>
      <c r="AG131" s="230"/>
      <c r="AH131" s="230"/>
      <c r="AI131" s="230"/>
      <c r="AJ131" s="230"/>
    </row>
    <row r="132" spans="1:36" s="245" customFormat="1" ht="15.6" customHeight="1" x14ac:dyDescent="0.25">
      <c r="A132" s="244"/>
      <c r="B132" s="246"/>
      <c r="C132" s="246"/>
      <c r="D132" s="246"/>
      <c r="E132" s="25"/>
      <c r="F132" s="246"/>
      <c r="G132" s="246"/>
      <c r="H132" s="247"/>
      <c r="I132" s="246"/>
      <c r="J132" s="246"/>
      <c r="K132" s="248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30"/>
      <c r="AE132" s="230"/>
      <c r="AF132" s="230"/>
      <c r="AG132" s="230"/>
      <c r="AH132" s="230"/>
      <c r="AI132" s="230"/>
      <c r="AJ132" s="230"/>
    </row>
    <row r="133" spans="1:36" s="245" customFormat="1" ht="15.6" customHeight="1" x14ac:dyDescent="0.25">
      <c r="A133" s="244"/>
      <c r="B133" s="246"/>
      <c r="C133" s="246"/>
      <c r="D133" s="246"/>
      <c r="E133" s="25"/>
      <c r="F133" s="246"/>
      <c r="G133" s="246"/>
      <c r="H133" s="247"/>
      <c r="I133" s="246"/>
      <c r="J133" s="246"/>
      <c r="K133" s="248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30"/>
      <c r="AE133" s="230"/>
      <c r="AF133" s="230"/>
      <c r="AG133" s="230"/>
      <c r="AH133" s="230"/>
      <c r="AI133" s="230"/>
      <c r="AJ133" s="230"/>
    </row>
    <row r="134" spans="1:36" s="245" customFormat="1" ht="15.6" customHeight="1" x14ac:dyDescent="0.25">
      <c r="A134" s="244"/>
      <c r="B134" s="246"/>
      <c r="C134" s="246"/>
      <c r="D134" s="246"/>
      <c r="E134" s="25"/>
      <c r="F134" s="246"/>
      <c r="G134" s="246"/>
      <c r="H134" s="247"/>
      <c r="I134" s="246"/>
      <c r="J134" s="246"/>
      <c r="K134" s="248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30"/>
      <c r="AE134" s="230"/>
      <c r="AF134" s="230"/>
      <c r="AG134" s="230"/>
      <c r="AH134" s="230"/>
      <c r="AI134" s="230"/>
      <c r="AJ134" s="230"/>
    </row>
    <row r="135" spans="1:36" s="245" customFormat="1" ht="15.6" customHeight="1" x14ac:dyDescent="0.25">
      <c r="A135" s="244"/>
      <c r="B135" s="246"/>
      <c r="C135" s="246"/>
      <c r="D135" s="246"/>
      <c r="E135" s="25"/>
      <c r="F135" s="246"/>
      <c r="G135" s="246"/>
      <c r="H135" s="247"/>
      <c r="I135" s="246"/>
      <c r="J135" s="246"/>
      <c r="K135" s="248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30"/>
      <c r="AE135" s="230"/>
      <c r="AF135" s="230"/>
      <c r="AG135" s="230"/>
      <c r="AH135" s="230"/>
      <c r="AI135" s="230"/>
      <c r="AJ135" s="230"/>
    </row>
    <row r="136" spans="1:36" s="245" customFormat="1" ht="15.6" customHeight="1" x14ac:dyDescent="0.25">
      <c r="A136" s="244"/>
      <c r="B136" s="246"/>
      <c r="C136" s="246"/>
      <c r="D136" s="246"/>
      <c r="E136" s="25"/>
      <c r="F136" s="246"/>
      <c r="G136" s="246"/>
      <c r="H136" s="247"/>
      <c r="I136" s="246"/>
      <c r="J136" s="246"/>
      <c r="K136" s="248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30"/>
      <c r="AE136" s="230"/>
      <c r="AF136" s="230"/>
      <c r="AG136" s="230"/>
      <c r="AH136" s="230"/>
      <c r="AI136" s="230"/>
      <c r="AJ136" s="230"/>
    </row>
    <row r="137" spans="1:36" s="245" customFormat="1" ht="15.6" customHeight="1" x14ac:dyDescent="0.25">
      <c r="A137" s="244"/>
      <c r="B137" s="246"/>
      <c r="C137" s="246"/>
      <c r="D137" s="246"/>
      <c r="E137" s="25"/>
      <c r="F137" s="246"/>
      <c r="G137" s="246"/>
      <c r="H137" s="247"/>
      <c r="I137" s="246"/>
      <c r="J137" s="246"/>
      <c r="K137" s="248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30"/>
      <c r="AE137" s="230"/>
      <c r="AF137" s="230"/>
      <c r="AG137" s="230"/>
      <c r="AH137" s="230"/>
      <c r="AI137" s="230"/>
      <c r="AJ137" s="230"/>
    </row>
    <row r="138" spans="1:36" s="245" customFormat="1" ht="15.6" customHeight="1" x14ac:dyDescent="0.25">
      <c r="A138" s="244"/>
      <c r="B138" s="246"/>
      <c r="C138" s="246"/>
      <c r="D138" s="246"/>
      <c r="E138" s="25"/>
      <c r="F138" s="246"/>
      <c r="G138" s="246"/>
      <c r="H138" s="247"/>
      <c r="I138" s="246"/>
      <c r="J138" s="246"/>
      <c r="K138" s="248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30"/>
      <c r="AE138" s="230"/>
      <c r="AF138" s="230"/>
      <c r="AG138" s="230"/>
      <c r="AH138" s="230"/>
      <c r="AI138" s="230"/>
      <c r="AJ138" s="230"/>
    </row>
    <row r="139" spans="1:36" s="245" customFormat="1" ht="15.6" customHeight="1" x14ac:dyDescent="0.25">
      <c r="A139" s="244"/>
      <c r="B139" s="246"/>
      <c r="C139" s="246"/>
      <c r="D139" s="246"/>
      <c r="E139" s="25"/>
      <c r="F139" s="246"/>
      <c r="G139" s="246"/>
      <c r="H139" s="247"/>
      <c r="I139" s="246"/>
      <c r="J139" s="246"/>
      <c r="K139" s="248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30"/>
      <c r="AE139" s="230"/>
      <c r="AF139" s="230"/>
      <c r="AG139" s="230"/>
      <c r="AH139" s="230"/>
      <c r="AI139" s="230"/>
      <c r="AJ139" s="230"/>
    </row>
    <row r="140" spans="1:36" s="245" customFormat="1" ht="15.6" customHeight="1" x14ac:dyDescent="0.25">
      <c r="A140" s="244"/>
      <c r="B140" s="246"/>
      <c r="C140" s="246"/>
      <c r="D140" s="246"/>
      <c r="E140" s="25"/>
      <c r="F140" s="246"/>
      <c r="G140" s="246"/>
      <c r="H140" s="247"/>
      <c r="I140" s="246"/>
      <c r="J140" s="246"/>
      <c r="K140" s="248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30"/>
      <c r="AE140" s="230"/>
      <c r="AF140" s="230"/>
      <c r="AG140" s="230"/>
      <c r="AH140" s="230"/>
      <c r="AI140" s="230"/>
      <c r="AJ140" s="230"/>
    </row>
    <row r="141" spans="1:36" s="245" customFormat="1" ht="15.6" customHeight="1" x14ac:dyDescent="0.25">
      <c r="A141" s="244"/>
      <c r="B141" s="246"/>
      <c r="C141" s="246"/>
      <c r="D141" s="246"/>
      <c r="E141" s="25"/>
      <c r="F141" s="246"/>
      <c r="G141" s="246"/>
      <c r="H141" s="247"/>
      <c r="I141" s="246"/>
      <c r="J141" s="246"/>
      <c r="K141" s="248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30"/>
      <c r="AE141" s="230"/>
      <c r="AF141" s="230"/>
      <c r="AG141" s="230"/>
      <c r="AH141" s="230"/>
      <c r="AI141" s="230"/>
      <c r="AJ141" s="230"/>
    </row>
    <row r="142" spans="1:36" s="245" customFormat="1" ht="15.6" customHeight="1" x14ac:dyDescent="0.25">
      <c r="A142" s="244"/>
      <c r="B142" s="246"/>
      <c r="C142" s="246"/>
      <c r="D142" s="246"/>
      <c r="E142" s="25"/>
      <c r="F142" s="246"/>
      <c r="G142" s="246"/>
      <c r="H142" s="247"/>
      <c r="I142" s="246"/>
      <c r="J142" s="246"/>
      <c r="K142" s="248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30"/>
      <c r="AE142" s="230"/>
      <c r="AF142" s="230"/>
      <c r="AG142" s="230"/>
      <c r="AH142" s="230"/>
      <c r="AI142" s="230"/>
      <c r="AJ142" s="230"/>
    </row>
    <row r="143" spans="1:36" s="245" customFormat="1" ht="15.6" customHeight="1" x14ac:dyDescent="0.25">
      <c r="A143" s="244"/>
      <c r="B143" s="246"/>
      <c r="C143" s="246"/>
      <c r="D143" s="246"/>
      <c r="E143" s="25"/>
      <c r="F143" s="246"/>
      <c r="G143" s="246"/>
      <c r="H143" s="247"/>
      <c r="I143" s="246"/>
      <c r="J143" s="246"/>
      <c r="K143" s="248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30"/>
      <c r="AE143" s="230"/>
      <c r="AF143" s="230"/>
      <c r="AG143" s="230"/>
      <c r="AH143" s="230"/>
      <c r="AI143" s="230"/>
      <c r="AJ143" s="230"/>
    </row>
    <row r="144" spans="1:36" s="245" customFormat="1" ht="15.6" customHeight="1" x14ac:dyDescent="0.25">
      <c r="A144" s="244"/>
      <c r="B144" s="246"/>
      <c r="C144" s="246"/>
      <c r="D144" s="246"/>
      <c r="E144" s="25"/>
      <c r="F144" s="246"/>
      <c r="G144" s="246"/>
      <c r="H144" s="247"/>
      <c r="I144" s="246"/>
      <c r="J144" s="246"/>
      <c r="K144" s="248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30"/>
      <c r="AE144" s="230"/>
      <c r="AF144" s="230"/>
      <c r="AG144" s="230"/>
      <c r="AH144" s="230"/>
      <c r="AI144" s="230"/>
      <c r="AJ144" s="230"/>
    </row>
    <row r="145" spans="1:36" s="245" customFormat="1" ht="15.6" customHeight="1" x14ac:dyDescent="0.25">
      <c r="A145" s="244"/>
      <c r="B145" s="246"/>
      <c r="C145" s="246"/>
      <c r="D145" s="246"/>
      <c r="E145" s="25"/>
      <c r="F145" s="246"/>
      <c r="G145" s="246"/>
      <c r="H145" s="247"/>
      <c r="I145" s="246"/>
      <c r="J145" s="246"/>
      <c r="K145" s="248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30"/>
      <c r="AE145" s="230"/>
      <c r="AF145" s="230"/>
      <c r="AG145" s="230"/>
      <c r="AH145" s="230"/>
      <c r="AI145" s="230"/>
      <c r="AJ145" s="230"/>
    </row>
    <row r="146" spans="1:36" s="245" customFormat="1" ht="15.6" customHeight="1" x14ac:dyDescent="0.25">
      <c r="A146" s="244"/>
      <c r="B146" s="246"/>
      <c r="C146" s="246"/>
      <c r="D146" s="246"/>
      <c r="E146" s="25"/>
      <c r="F146" s="246"/>
      <c r="G146" s="246"/>
      <c r="H146" s="247"/>
      <c r="I146" s="246"/>
      <c r="J146" s="246"/>
      <c r="K146" s="248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30"/>
      <c r="AE146" s="230"/>
      <c r="AF146" s="230"/>
      <c r="AG146" s="230"/>
      <c r="AH146" s="230"/>
      <c r="AI146" s="230"/>
      <c r="AJ146" s="230"/>
    </row>
    <row r="147" spans="1:36" s="245" customFormat="1" ht="15.6" customHeight="1" x14ac:dyDescent="0.25">
      <c r="A147" s="244"/>
      <c r="B147" s="246"/>
      <c r="C147" s="246"/>
      <c r="D147" s="246"/>
      <c r="E147" s="25"/>
      <c r="F147" s="246"/>
      <c r="G147" s="246"/>
      <c r="H147" s="247"/>
      <c r="I147" s="246"/>
      <c r="J147" s="246"/>
      <c r="K147" s="248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30"/>
      <c r="AE147" s="230"/>
      <c r="AF147" s="230"/>
      <c r="AG147" s="230"/>
      <c r="AH147" s="230"/>
      <c r="AI147" s="230"/>
      <c r="AJ147" s="230"/>
    </row>
    <row r="148" spans="1:36" s="245" customFormat="1" ht="15.6" customHeight="1" x14ac:dyDescent="0.25">
      <c r="A148" s="244"/>
      <c r="B148" s="246"/>
      <c r="C148" s="246"/>
      <c r="D148" s="246"/>
      <c r="E148" s="25"/>
      <c r="F148" s="246"/>
      <c r="G148" s="246"/>
      <c r="H148" s="247"/>
      <c r="I148" s="246"/>
      <c r="J148" s="246"/>
      <c r="K148" s="248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30"/>
      <c r="AE148" s="230"/>
      <c r="AF148" s="230"/>
      <c r="AG148" s="230"/>
      <c r="AH148" s="230"/>
      <c r="AI148" s="230"/>
      <c r="AJ148" s="230"/>
    </row>
    <row r="149" spans="1:36" s="245" customFormat="1" ht="15.6" customHeight="1" x14ac:dyDescent="0.25">
      <c r="A149" s="244"/>
      <c r="B149" s="246"/>
      <c r="C149" s="246"/>
      <c r="D149" s="246"/>
      <c r="E149" s="25"/>
      <c r="F149" s="246"/>
      <c r="G149" s="246"/>
      <c r="H149" s="247"/>
      <c r="I149" s="246"/>
      <c r="J149" s="246"/>
      <c r="K149" s="248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30"/>
      <c r="AE149" s="230"/>
      <c r="AF149" s="230"/>
      <c r="AG149" s="230"/>
      <c r="AH149" s="230"/>
      <c r="AI149" s="230"/>
      <c r="AJ149" s="230"/>
    </row>
    <row r="150" spans="1:36" s="245" customFormat="1" ht="15.6" customHeight="1" x14ac:dyDescent="0.25">
      <c r="A150" s="244"/>
      <c r="B150" s="246"/>
      <c r="C150" s="246"/>
      <c r="D150" s="246"/>
      <c r="E150" s="25"/>
      <c r="F150" s="246"/>
      <c r="G150" s="246"/>
      <c r="H150" s="247"/>
      <c r="I150" s="246"/>
      <c r="J150" s="246"/>
      <c r="K150" s="248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30"/>
      <c r="AE150" s="230"/>
      <c r="AF150" s="230"/>
      <c r="AG150" s="230"/>
      <c r="AH150" s="230"/>
      <c r="AI150" s="230"/>
      <c r="AJ150" s="230"/>
    </row>
    <row r="151" spans="1:36" s="245" customFormat="1" ht="15.6" customHeight="1" x14ac:dyDescent="0.25">
      <c r="A151" s="244"/>
      <c r="B151" s="246"/>
      <c r="C151" s="246"/>
      <c r="D151" s="246"/>
      <c r="E151" s="25"/>
      <c r="F151" s="246"/>
      <c r="G151" s="246"/>
      <c r="H151" s="247"/>
      <c r="I151" s="246"/>
      <c r="J151" s="246"/>
      <c r="K151" s="248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30"/>
      <c r="AE151" s="230"/>
      <c r="AF151" s="230"/>
      <c r="AG151" s="230"/>
      <c r="AH151" s="230"/>
      <c r="AI151" s="230"/>
      <c r="AJ151" s="230"/>
    </row>
    <row r="152" spans="1:36" s="245" customFormat="1" ht="15.6" customHeight="1" x14ac:dyDescent="0.25">
      <c r="A152" s="244"/>
      <c r="B152" s="246"/>
      <c r="C152" s="246"/>
      <c r="D152" s="246"/>
      <c r="E152" s="25"/>
      <c r="F152" s="246"/>
      <c r="G152" s="246"/>
      <c r="H152" s="247"/>
      <c r="I152" s="246"/>
      <c r="J152" s="246"/>
      <c r="K152" s="248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30"/>
      <c r="AE152" s="230"/>
      <c r="AF152" s="230"/>
      <c r="AG152" s="230"/>
      <c r="AH152" s="230"/>
      <c r="AI152" s="230"/>
      <c r="AJ152" s="230"/>
    </row>
    <row r="153" spans="1:36" s="245" customFormat="1" ht="15.6" customHeight="1" x14ac:dyDescent="0.25">
      <c r="A153" s="244"/>
      <c r="B153" s="246"/>
      <c r="C153" s="246"/>
      <c r="D153" s="246"/>
      <c r="E153" s="25"/>
      <c r="F153" s="246"/>
      <c r="G153" s="246"/>
      <c r="H153" s="247"/>
      <c r="I153" s="246"/>
      <c r="J153" s="246"/>
      <c r="K153" s="248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30"/>
      <c r="AE153" s="230"/>
      <c r="AF153" s="230"/>
      <c r="AG153" s="230"/>
      <c r="AH153" s="230"/>
      <c r="AI153" s="230"/>
      <c r="AJ153" s="230"/>
    </row>
    <row r="154" spans="1:36" s="245" customFormat="1" ht="15.6" customHeight="1" x14ac:dyDescent="0.25">
      <c r="A154" s="244"/>
      <c r="B154" s="246"/>
      <c r="C154" s="246"/>
      <c r="D154" s="246"/>
      <c r="E154" s="25"/>
      <c r="F154" s="246"/>
      <c r="G154" s="246"/>
      <c r="H154" s="247"/>
      <c r="I154" s="246"/>
      <c r="J154" s="246"/>
      <c r="K154" s="248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30"/>
      <c r="AE154" s="230"/>
      <c r="AF154" s="230"/>
      <c r="AG154" s="230"/>
      <c r="AH154" s="230"/>
      <c r="AI154" s="230"/>
      <c r="AJ154" s="230"/>
    </row>
    <row r="155" spans="1:36" s="245" customFormat="1" ht="15.6" customHeight="1" x14ac:dyDescent="0.25">
      <c r="A155" s="244"/>
      <c r="B155" s="246"/>
      <c r="C155" s="246"/>
      <c r="D155" s="246"/>
      <c r="E155" s="25"/>
      <c r="F155" s="246"/>
      <c r="G155" s="246"/>
      <c r="H155" s="247"/>
      <c r="I155" s="246"/>
      <c r="J155" s="246"/>
      <c r="K155" s="248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30"/>
      <c r="AE155" s="230"/>
      <c r="AF155" s="230"/>
      <c r="AG155" s="230"/>
      <c r="AH155" s="230"/>
      <c r="AI155" s="230"/>
      <c r="AJ155" s="230"/>
    </row>
    <row r="156" spans="1:36" s="245" customFormat="1" ht="15.6" customHeight="1" x14ac:dyDescent="0.25">
      <c r="A156" s="244"/>
      <c r="B156" s="246"/>
      <c r="C156" s="246"/>
      <c r="D156" s="246"/>
      <c r="E156" s="25"/>
      <c r="F156" s="246"/>
      <c r="G156" s="246"/>
      <c r="H156" s="247"/>
      <c r="I156" s="246"/>
      <c r="J156" s="246"/>
      <c r="K156" s="248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30"/>
      <c r="AE156" s="230"/>
      <c r="AF156" s="230"/>
      <c r="AG156" s="230"/>
      <c r="AH156" s="230"/>
      <c r="AI156" s="230"/>
      <c r="AJ156" s="230"/>
    </row>
    <row r="157" spans="1:36" s="245" customFormat="1" ht="15.6" customHeight="1" x14ac:dyDescent="0.25">
      <c r="A157" s="244"/>
      <c r="B157" s="246"/>
      <c r="C157" s="246"/>
      <c r="D157" s="246"/>
      <c r="E157" s="25"/>
      <c r="F157" s="246"/>
      <c r="G157" s="246"/>
      <c r="H157" s="247"/>
      <c r="I157" s="246"/>
      <c r="J157" s="246"/>
      <c r="K157" s="248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30"/>
      <c r="AE157" s="230"/>
      <c r="AF157" s="230"/>
      <c r="AG157" s="230"/>
      <c r="AH157" s="230"/>
      <c r="AI157" s="230"/>
      <c r="AJ157" s="230"/>
    </row>
    <row r="158" spans="1:36" s="245" customFormat="1" ht="15.6" customHeight="1" x14ac:dyDescent="0.25">
      <c r="A158" s="244"/>
      <c r="B158" s="246"/>
      <c r="C158" s="246"/>
      <c r="D158" s="246"/>
      <c r="E158" s="25"/>
      <c r="F158" s="246"/>
      <c r="G158" s="246"/>
      <c r="H158" s="247"/>
      <c r="I158" s="246"/>
      <c r="J158" s="246"/>
      <c r="K158" s="248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30"/>
      <c r="AE158" s="230"/>
      <c r="AF158" s="230"/>
      <c r="AG158" s="230"/>
      <c r="AH158" s="230"/>
      <c r="AI158" s="230"/>
      <c r="AJ158" s="230"/>
    </row>
    <row r="159" spans="1:36" s="245" customFormat="1" ht="15.6" customHeight="1" x14ac:dyDescent="0.25">
      <c r="A159" s="244"/>
      <c r="B159" s="246"/>
      <c r="C159" s="246"/>
      <c r="D159" s="246"/>
      <c r="E159" s="25"/>
      <c r="F159" s="246"/>
      <c r="G159" s="246"/>
      <c r="H159" s="247"/>
      <c r="I159" s="246"/>
      <c r="J159" s="246"/>
      <c r="K159" s="248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30"/>
      <c r="AE159" s="230"/>
      <c r="AF159" s="230"/>
      <c r="AG159" s="230"/>
      <c r="AH159" s="230"/>
      <c r="AI159" s="230"/>
      <c r="AJ159" s="230"/>
    </row>
    <row r="160" spans="1:36" s="245" customFormat="1" ht="15.6" customHeight="1" x14ac:dyDescent="0.25">
      <c r="A160" s="244"/>
      <c r="B160" s="246"/>
      <c r="C160" s="246"/>
      <c r="D160" s="246"/>
      <c r="E160" s="25"/>
      <c r="F160" s="246"/>
      <c r="G160" s="246"/>
      <c r="H160" s="247"/>
      <c r="I160" s="246"/>
      <c r="J160" s="246"/>
      <c r="K160" s="248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30"/>
      <c r="AE160" s="230"/>
      <c r="AF160" s="230"/>
      <c r="AG160" s="230"/>
      <c r="AH160" s="230"/>
      <c r="AI160" s="230"/>
      <c r="AJ160" s="230"/>
    </row>
    <row r="161" spans="1:36" s="245" customFormat="1" ht="15.6" customHeight="1" x14ac:dyDescent="0.25">
      <c r="A161" s="244"/>
      <c r="B161" s="246"/>
      <c r="C161" s="246"/>
      <c r="D161" s="246"/>
      <c r="E161" s="25"/>
      <c r="F161" s="246"/>
      <c r="G161" s="246"/>
      <c r="H161" s="247"/>
      <c r="I161" s="246"/>
      <c r="J161" s="246"/>
      <c r="K161" s="248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30"/>
      <c r="AE161" s="230"/>
      <c r="AF161" s="230"/>
      <c r="AG161" s="230"/>
      <c r="AH161" s="230"/>
      <c r="AI161" s="230"/>
      <c r="AJ161" s="230"/>
    </row>
    <row r="162" spans="1:36" s="245" customFormat="1" ht="15.6" customHeight="1" x14ac:dyDescent="0.25">
      <c r="A162" s="244"/>
      <c r="B162" s="246"/>
      <c r="C162" s="246"/>
      <c r="D162" s="246"/>
      <c r="E162" s="25"/>
      <c r="F162" s="246"/>
      <c r="G162" s="246"/>
      <c r="H162" s="247"/>
      <c r="I162" s="246"/>
      <c r="J162" s="246"/>
      <c r="K162" s="248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30"/>
      <c r="AE162" s="230"/>
      <c r="AF162" s="230"/>
      <c r="AG162" s="230"/>
      <c r="AH162" s="230"/>
      <c r="AI162" s="230"/>
      <c r="AJ162" s="230"/>
    </row>
    <row r="163" spans="1:36" ht="15.6" customHeight="1" x14ac:dyDescent="0.25">
      <c r="AD163" s="230"/>
      <c r="AE163" s="230"/>
      <c r="AF163" s="230"/>
      <c r="AG163" s="230"/>
      <c r="AH163" s="230"/>
      <c r="AI163" s="230"/>
      <c r="AJ163" s="2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2022-12-11T21:56:16Z</dcterms:modified>
</cp:coreProperties>
</file>